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42AE52A1-2D1D-4B9F-885D-15CEC49324AA}" xr6:coauthVersionLast="47" xr6:coauthVersionMax="47" xr10:uidLastSave="{00000000-0000-0000-0000-000000000000}"/>
  <bookViews>
    <workbookView xWindow="-120" yWindow="-120" windowWidth="24240" windowHeight="13140" tabRatio="861" activeTab="1" xr2:uid="{00000000-000D-0000-FFFF-FFFF00000000}"/>
  </bookViews>
  <sheets>
    <sheet name="annexe 2 (qualification)" sheetId="16" r:id="rId1"/>
    <sheet name="Annexe 2.1-Post2024" sheetId="13" r:id="rId2"/>
    <sheet name="annexe 4(contreparties)Post2024" sheetId="15" r:id="rId3"/>
    <sheet name="Consigne - A lire" sheetId="23" r:id="rId4"/>
    <sheet name="Annexe 2.1-Avant 2024" sheetId="20" r:id="rId5"/>
    <sheet name="annexe 4 (contreparties)Avt2024" sheetId="22" r:id="rId6"/>
  </sheets>
  <externalReferences>
    <externalReference r:id="rId7"/>
  </externalReferences>
  <definedNames>
    <definedName name="_xlnm._FilterDatabase" localSheetId="1" hidden="1">'Annexe 2.1-Post2024'!$A$19:$G$242</definedName>
    <definedName name="choix" localSheetId="0">#REF!</definedName>
    <definedName name="choix" localSheetId="5">#REF!</definedName>
    <definedName name="choix" localSheetId="2">#REF!</definedName>
    <definedName name="choix" localSheetId="3">#REF!</definedName>
    <definedName name="choix">#REF!</definedName>
    <definedName name="facturation" localSheetId="0">#REF!</definedName>
    <definedName name="facturation" localSheetId="5">#REF!</definedName>
    <definedName name="facturation" localSheetId="2">#REF!</definedName>
    <definedName name="facturation" localSheetId="3">#REF!</definedName>
    <definedName name="facturation">#REF!</definedName>
    <definedName name="Oui" localSheetId="0">#REF!</definedName>
    <definedName name="Oui" localSheetId="5">#REF!</definedName>
    <definedName name="Oui" localSheetId="2">#REF!</definedName>
    <definedName name="Oui" localSheetId="3">#REF!</definedName>
    <definedName name="Oui">#REF!</definedName>
    <definedName name="visite_centre">[1]Liste1!$A$1:$A$2</definedName>
    <definedName name="_xlnm.Print_Area" localSheetId="0">'annexe 2 (qualification)'!$A$2:$F$19</definedName>
    <definedName name="_xlnm.Print_Area" localSheetId="5">'annexe 4 (contreparties)Avt2024'!$A$2:$C$26</definedName>
    <definedName name="_xlnm.Print_Area" localSheetId="2">'annexe 4(contreparties)Post2024'!$A$2:$C$26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3" l="1"/>
  <c r="G62" i="13" s="1"/>
  <c r="C38" i="22"/>
  <c r="C17" i="22"/>
  <c r="B9" i="22"/>
  <c r="B8" i="22"/>
  <c r="B7" i="22"/>
  <c r="B6" i="22"/>
  <c r="B5" i="22"/>
  <c r="B4" i="22"/>
  <c r="F203" i="20"/>
  <c r="G203" i="20" s="1"/>
  <c r="G202" i="20"/>
  <c r="F202" i="20"/>
  <c r="F201" i="20"/>
  <c r="G201" i="20" s="1"/>
  <c r="F200" i="20"/>
  <c r="G200" i="20" s="1"/>
  <c r="F199" i="20"/>
  <c r="G199" i="20" s="1"/>
  <c r="F198" i="20"/>
  <c r="G198" i="20" s="1"/>
  <c r="F197" i="20"/>
  <c r="F196" i="20"/>
  <c r="G196" i="20" s="1"/>
  <c r="F195" i="20"/>
  <c r="G195" i="20" s="1"/>
  <c r="F194" i="20"/>
  <c r="G194" i="20" s="1"/>
  <c r="F193" i="20"/>
  <c r="G193" i="20" s="1"/>
  <c r="F192" i="20"/>
  <c r="G192" i="20" s="1"/>
  <c r="F190" i="20"/>
  <c r="F189" i="20"/>
  <c r="G189" i="20" s="1"/>
  <c r="F188" i="20"/>
  <c r="G188" i="20" s="1"/>
  <c r="F187" i="20"/>
  <c r="G187" i="20" s="1"/>
  <c r="F186" i="20"/>
  <c r="G186" i="20" s="1"/>
  <c r="F185" i="20"/>
  <c r="G185" i="20" s="1"/>
  <c r="F183" i="20"/>
  <c r="G183" i="20" s="1"/>
  <c r="F182" i="20"/>
  <c r="F181" i="20"/>
  <c r="F180" i="20"/>
  <c r="G180" i="20" s="1"/>
  <c r="F179" i="20"/>
  <c r="G179" i="20" s="1"/>
  <c r="F177" i="20"/>
  <c r="F176" i="20"/>
  <c r="G176" i="20" s="1"/>
  <c r="F175" i="20"/>
  <c r="G175" i="20" s="1"/>
  <c r="F174" i="20"/>
  <c r="G174" i="20" s="1"/>
  <c r="F173" i="20"/>
  <c r="F172" i="20"/>
  <c r="F171" i="20"/>
  <c r="F170" i="20"/>
  <c r="F169" i="20"/>
  <c r="F168" i="20"/>
  <c r="F167" i="20"/>
  <c r="F166" i="20"/>
  <c r="F165" i="20"/>
  <c r="G165" i="20" s="1"/>
  <c r="F164" i="20"/>
  <c r="G164" i="20" s="1"/>
  <c r="G163" i="20"/>
  <c r="F163" i="20"/>
  <c r="F162" i="20"/>
  <c r="G162" i="20" s="1"/>
  <c r="F161" i="20"/>
  <c r="F160" i="20"/>
  <c r="G160" i="20" s="1"/>
  <c r="F159" i="20"/>
  <c r="G159" i="20" s="1"/>
  <c r="F158" i="20"/>
  <c r="G158" i="20" s="1"/>
  <c r="F157" i="20"/>
  <c r="F156" i="20"/>
  <c r="F155" i="20"/>
  <c r="G155" i="20" s="1"/>
  <c r="F154" i="20"/>
  <c r="G154" i="20" s="1"/>
  <c r="F153" i="20"/>
  <c r="G153" i="20" s="1"/>
  <c r="F151" i="20"/>
  <c r="G151" i="20" s="1"/>
  <c r="F150" i="20"/>
  <c r="G150" i="20" s="1"/>
  <c r="F149" i="20"/>
  <c r="F148" i="20"/>
  <c r="G148" i="20" s="1"/>
  <c r="F147" i="20"/>
  <c r="F146" i="20"/>
  <c r="F145" i="20"/>
  <c r="G145" i="20" s="1"/>
  <c r="F144" i="20"/>
  <c r="G144" i="20" s="1"/>
  <c r="F143" i="20"/>
  <c r="F141" i="20"/>
  <c r="F140" i="20"/>
  <c r="F138" i="20"/>
  <c r="G138" i="20" s="1"/>
  <c r="F137" i="20"/>
  <c r="G137" i="20" s="1"/>
  <c r="F136" i="20"/>
  <c r="G136" i="20" s="1"/>
  <c r="F135" i="20"/>
  <c r="G135" i="20" s="1"/>
  <c r="F134" i="20"/>
  <c r="G134" i="20" s="1"/>
  <c r="F133" i="20"/>
  <c r="G133" i="20" s="1"/>
  <c r="F131" i="20"/>
  <c r="G131" i="20" s="1"/>
  <c r="F130" i="20"/>
  <c r="G130" i="20" s="1"/>
  <c r="F129" i="20"/>
  <c r="G129" i="20" s="1"/>
  <c r="F128" i="20"/>
  <c r="G128" i="20" s="1"/>
  <c r="F127" i="20"/>
  <c r="G127" i="20" s="1"/>
  <c r="F125" i="20"/>
  <c r="G125" i="20" s="1"/>
  <c r="F123" i="20"/>
  <c r="G123" i="20" s="1"/>
  <c r="F122" i="20"/>
  <c r="G122" i="20" s="1"/>
  <c r="F121" i="20"/>
  <c r="G121" i="20" s="1"/>
  <c r="F120" i="20"/>
  <c r="G120" i="20" s="1"/>
  <c r="F119" i="20"/>
  <c r="G119" i="20" s="1"/>
  <c r="F118" i="20"/>
  <c r="G118" i="20" s="1"/>
  <c r="F117" i="20"/>
  <c r="G117" i="20" s="1"/>
  <c r="F116" i="20"/>
  <c r="G116" i="20" s="1"/>
  <c r="F115" i="20"/>
  <c r="G115" i="20" s="1"/>
  <c r="F114" i="20"/>
  <c r="G114" i="20" s="1"/>
  <c r="F112" i="20"/>
  <c r="G112" i="20" s="1"/>
  <c r="F111" i="20"/>
  <c r="F109" i="20"/>
  <c r="F108" i="20"/>
  <c r="G108" i="20" s="1"/>
  <c r="F107" i="20"/>
  <c r="G107" i="20" s="1"/>
  <c r="F105" i="20"/>
  <c r="F104" i="20"/>
  <c r="G104" i="20" s="1"/>
  <c r="F102" i="20"/>
  <c r="G102" i="20" s="1"/>
  <c r="F100" i="20"/>
  <c r="F99" i="20"/>
  <c r="F98" i="20"/>
  <c r="F97" i="20"/>
  <c r="F95" i="20"/>
  <c r="F94" i="20"/>
  <c r="F92" i="20"/>
  <c r="F90" i="20"/>
  <c r="F89" i="20"/>
  <c r="F88" i="20"/>
  <c r="F87" i="20"/>
  <c r="F86" i="20"/>
  <c r="F85" i="20"/>
  <c r="F83" i="20"/>
  <c r="F82" i="20"/>
  <c r="F81" i="20"/>
  <c r="F80" i="20"/>
  <c r="G80" i="20" s="1"/>
  <c r="F78" i="20"/>
  <c r="G78" i="20" s="1"/>
  <c r="F77" i="20"/>
  <c r="G77" i="20" s="1"/>
  <c r="F76" i="20"/>
  <c r="F75" i="20"/>
  <c r="F73" i="20"/>
  <c r="G71" i="20"/>
  <c r="F71" i="20"/>
  <c r="F70" i="20"/>
  <c r="G70" i="20" s="1"/>
  <c r="F69" i="20"/>
  <c r="G69" i="20" s="1"/>
  <c r="F68" i="20"/>
  <c r="G68" i="20" s="1"/>
  <c r="F66" i="20"/>
  <c r="F64" i="20"/>
  <c r="F62" i="20"/>
  <c r="G62" i="20" s="1"/>
  <c r="F61" i="20"/>
  <c r="G61" i="20" s="1"/>
  <c r="F60" i="20"/>
  <c r="G60" i="20" s="1"/>
  <c r="F59" i="20"/>
  <c r="G59" i="20" s="1"/>
  <c r="F58" i="20"/>
  <c r="G58" i="20" s="1"/>
  <c r="F57" i="20"/>
  <c r="G57" i="20" s="1"/>
  <c r="F56" i="20"/>
  <c r="G56" i="20" s="1"/>
  <c r="F55" i="20"/>
  <c r="G55" i="20" s="1"/>
  <c r="F54" i="20"/>
  <c r="G54" i="20" s="1"/>
  <c r="F53" i="20"/>
  <c r="G53" i="20" s="1"/>
  <c r="F50" i="20"/>
  <c r="G50" i="20" s="1"/>
  <c r="F49" i="20"/>
  <c r="G49" i="20" s="1"/>
  <c r="F48" i="20"/>
  <c r="G48" i="20" s="1"/>
  <c r="F47" i="20"/>
  <c r="G47" i="20" s="1"/>
  <c r="F46" i="20"/>
  <c r="G46" i="20" s="1"/>
  <c r="F45" i="20"/>
  <c r="G45" i="20" s="1"/>
  <c r="F44" i="20"/>
  <c r="G44" i="20" s="1"/>
  <c r="F43" i="20"/>
  <c r="G43" i="20" s="1"/>
  <c r="F42" i="20"/>
  <c r="G42" i="20" s="1"/>
  <c r="F41" i="20"/>
  <c r="F40" i="20"/>
  <c r="F39" i="20"/>
  <c r="G39" i="20" s="1"/>
  <c r="F37" i="20"/>
  <c r="G37" i="20" s="1"/>
  <c r="F36" i="20"/>
  <c r="G36" i="20" s="1"/>
  <c r="F35" i="20"/>
  <c r="G35" i="20" s="1"/>
  <c r="F34" i="20"/>
  <c r="G34" i="20" s="1"/>
  <c r="F33" i="20"/>
  <c r="G33" i="20" s="1"/>
  <c r="F32" i="20"/>
  <c r="G32" i="20" s="1"/>
  <c r="F31" i="20"/>
  <c r="G31" i="20" s="1"/>
  <c r="F30" i="20"/>
  <c r="G30" i="20" s="1"/>
  <c r="F27" i="20"/>
  <c r="G27" i="20" s="1"/>
  <c r="F26" i="20"/>
  <c r="G26" i="20" s="1"/>
  <c r="F24" i="20"/>
  <c r="G24" i="20" s="1"/>
  <c r="F23" i="20"/>
  <c r="F22" i="20"/>
  <c r="G22" i="20" s="1"/>
  <c r="C38" i="15"/>
  <c r="C17" i="15"/>
  <c r="B9" i="15"/>
  <c r="B8" i="15"/>
  <c r="B7" i="15"/>
  <c r="B6" i="15"/>
  <c r="B5" i="15"/>
  <c r="B4" i="15"/>
  <c r="F239" i="13"/>
  <c r="G239" i="13" s="1"/>
  <c r="F238" i="13"/>
  <c r="G238" i="13" s="1"/>
  <c r="F237" i="13"/>
  <c r="G237" i="13" s="1"/>
  <c r="F236" i="13"/>
  <c r="G236" i="13" s="1"/>
  <c r="F235" i="13"/>
  <c r="G235" i="13" s="1"/>
  <c r="F234" i="13"/>
  <c r="G234" i="13" s="1"/>
  <c r="F233" i="13"/>
  <c r="F232" i="13"/>
  <c r="G232" i="13" s="1"/>
  <c r="F231" i="13"/>
  <c r="G231" i="13" s="1"/>
  <c r="F230" i="13"/>
  <c r="G230" i="13" s="1"/>
  <c r="F229" i="13"/>
  <c r="G229" i="13" s="1"/>
  <c r="F228" i="13"/>
  <c r="G228" i="13" s="1"/>
  <c r="F226" i="13"/>
  <c r="F225" i="13"/>
  <c r="G225" i="13" s="1"/>
  <c r="F224" i="13"/>
  <c r="G224" i="13" s="1"/>
  <c r="F223" i="13"/>
  <c r="G223" i="13" s="1"/>
  <c r="F222" i="13"/>
  <c r="G222" i="13" s="1"/>
  <c r="F221" i="13"/>
  <c r="G221" i="13" s="1"/>
  <c r="F219" i="13"/>
  <c r="G219" i="13" s="1"/>
  <c r="F218" i="13"/>
  <c r="F217" i="13"/>
  <c r="F216" i="13"/>
  <c r="G216" i="13" s="1"/>
  <c r="F215" i="13"/>
  <c r="G215" i="13" s="1"/>
  <c r="F213" i="13"/>
  <c r="F212" i="13"/>
  <c r="G212" i="13" s="1"/>
  <c r="F211" i="13"/>
  <c r="G211" i="13" s="1"/>
  <c r="F210" i="13"/>
  <c r="G210" i="13" s="1"/>
  <c r="F209" i="13"/>
  <c r="F208" i="13"/>
  <c r="F207" i="13"/>
  <c r="F206" i="13"/>
  <c r="F205" i="13"/>
  <c r="F204" i="13"/>
  <c r="F203" i="13"/>
  <c r="F202" i="13"/>
  <c r="F201" i="13"/>
  <c r="G201" i="13" s="1"/>
  <c r="F200" i="13"/>
  <c r="G200" i="13" s="1"/>
  <c r="F199" i="13"/>
  <c r="G199" i="13" s="1"/>
  <c r="F198" i="13"/>
  <c r="G198" i="13" s="1"/>
  <c r="F197" i="13"/>
  <c r="F196" i="13"/>
  <c r="G196" i="13" s="1"/>
  <c r="F195" i="13"/>
  <c r="G195" i="13" s="1"/>
  <c r="F194" i="13"/>
  <c r="G194" i="13" s="1"/>
  <c r="F193" i="13"/>
  <c r="F192" i="13"/>
  <c r="F191" i="13"/>
  <c r="G191" i="13" s="1"/>
  <c r="F190" i="13"/>
  <c r="G190" i="13" s="1"/>
  <c r="F189" i="13"/>
  <c r="G189" i="13" s="1"/>
  <c r="F187" i="13"/>
  <c r="G187" i="13" s="1"/>
  <c r="F186" i="13"/>
  <c r="G186" i="13" s="1"/>
  <c r="F185" i="13"/>
  <c r="F184" i="13"/>
  <c r="G184" i="13" s="1"/>
  <c r="F183" i="13"/>
  <c r="F182" i="13"/>
  <c r="F181" i="13"/>
  <c r="G181" i="13" s="1"/>
  <c r="F180" i="13"/>
  <c r="G180" i="13" s="1"/>
  <c r="F179" i="13"/>
  <c r="F177" i="13"/>
  <c r="F176" i="13"/>
  <c r="F174" i="13"/>
  <c r="G174" i="13" s="1"/>
  <c r="F173" i="13"/>
  <c r="G173" i="13" s="1"/>
  <c r="F172" i="13"/>
  <c r="G172" i="13" s="1"/>
  <c r="F171" i="13"/>
  <c r="G171" i="13" s="1"/>
  <c r="F170" i="13"/>
  <c r="G170" i="13" s="1"/>
  <c r="F169" i="13"/>
  <c r="G169" i="13" s="1"/>
  <c r="F167" i="13"/>
  <c r="G167" i="13" s="1"/>
  <c r="F166" i="13"/>
  <c r="G166" i="13" s="1"/>
  <c r="F165" i="13"/>
  <c r="G165" i="13" s="1"/>
  <c r="F164" i="13"/>
  <c r="G164" i="13" s="1"/>
  <c r="F163" i="13"/>
  <c r="G163" i="13" s="1"/>
  <c r="F161" i="13"/>
  <c r="F159" i="13"/>
  <c r="G159" i="13" s="1"/>
  <c r="F158" i="13"/>
  <c r="G158" i="13" s="1"/>
  <c r="F157" i="13"/>
  <c r="G157" i="13" s="1"/>
  <c r="F156" i="13"/>
  <c r="G156" i="13" s="1"/>
  <c r="F155" i="13"/>
  <c r="F154" i="13"/>
  <c r="F153" i="13"/>
  <c r="F152" i="13"/>
  <c r="G152" i="13" s="1"/>
  <c r="F151" i="13"/>
  <c r="G151" i="13" s="1"/>
  <c r="F150" i="13"/>
  <c r="G150" i="13" s="1"/>
  <c r="F148" i="13"/>
  <c r="G148" i="13" s="1"/>
  <c r="F147" i="13"/>
  <c r="F146" i="13"/>
  <c r="F145" i="13"/>
  <c r="F144" i="13"/>
  <c r="G144" i="13" s="1"/>
  <c r="F143" i="13"/>
  <c r="G143" i="13" s="1"/>
  <c r="F142" i="13"/>
  <c r="G142" i="13" s="1"/>
  <c r="F141" i="13"/>
  <c r="F140" i="13"/>
  <c r="G140" i="13" s="1"/>
  <c r="F139" i="13"/>
  <c r="F138" i="13"/>
  <c r="G138" i="13" s="1"/>
  <c r="F137" i="13"/>
  <c r="G137" i="13" s="1"/>
  <c r="F136" i="13"/>
  <c r="G136" i="13" s="1"/>
  <c r="F135" i="13"/>
  <c r="F133" i="13"/>
  <c r="F132" i="13"/>
  <c r="G132" i="13" s="1"/>
  <c r="F131" i="13"/>
  <c r="G131" i="13" s="1"/>
  <c r="F105" i="13"/>
  <c r="F129" i="13"/>
  <c r="F128" i="13"/>
  <c r="F127" i="13"/>
  <c r="G127" i="13" s="1"/>
  <c r="F126" i="13"/>
  <c r="F125" i="13"/>
  <c r="G125" i="13" s="1"/>
  <c r="F123" i="13"/>
  <c r="F121" i="13"/>
  <c r="G121" i="13" s="1"/>
  <c r="F120" i="13"/>
  <c r="G120" i="13" s="1"/>
  <c r="F119" i="13"/>
  <c r="G119" i="13" s="1"/>
  <c r="F118" i="13"/>
  <c r="G118" i="13" s="1"/>
  <c r="F116" i="13"/>
  <c r="F115" i="13"/>
  <c r="F113" i="13"/>
  <c r="G113" i="13" s="1"/>
  <c r="F112" i="13"/>
  <c r="G112" i="13" s="1"/>
  <c r="F111" i="13"/>
  <c r="G111" i="13" s="1"/>
  <c r="F110" i="13"/>
  <c r="F108" i="13"/>
  <c r="F107" i="13"/>
  <c r="G107" i="13" s="1"/>
  <c r="F106" i="13"/>
  <c r="G106" i="13" s="1"/>
  <c r="F104" i="13"/>
  <c r="F103" i="13"/>
  <c r="F102" i="13"/>
  <c r="F101" i="13"/>
  <c r="F100" i="13"/>
  <c r="F99" i="13"/>
  <c r="F97" i="13"/>
  <c r="F96" i="13"/>
  <c r="F95" i="13"/>
  <c r="G95" i="13" s="1"/>
  <c r="F94" i="13"/>
  <c r="G94" i="13" s="1"/>
  <c r="F92" i="13"/>
  <c r="G92" i="13" s="1"/>
  <c r="F91" i="13"/>
  <c r="G91" i="13" s="1"/>
  <c r="F90" i="13"/>
  <c r="F89" i="13"/>
  <c r="F87" i="13"/>
  <c r="F85" i="13"/>
  <c r="G85" i="13" s="1"/>
  <c r="F84" i="13"/>
  <c r="G84" i="13" s="1"/>
  <c r="F83" i="13"/>
  <c r="G83" i="13" s="1"/>
  <c r="F82" i="13"/>
  <c r="G82" i="13" s="1"/>
  <c r="F80" i="13"/>
  <c r="F78" i="13"/>
  <c r="F77" i="13"/>
  <c r="G77" i="13" s="1"/>
  <c r="F76" i="13"/>
  <c r="G76" i="13" s="1"/>
  <c r="F75" i="13"/>
  <c r="G75" i="13" s="1"/>
  <c r="F74" i="13"/>
  <c r="G74" i="13" s="1"/>
  <c r="F73" i="13"/>
  <c r="G73" i="13" s="1"/>
  <c r="F72" i="13"/>
  <c r="G72" i="13" s="1"/>
  <c r="F71" i="13"/>
  <c r="G71" i="13" s="1"/>
  <c r="F70" i="13"/>
  <c r="G70" i="13" s="1"/>
  <c r="F69" i="13"/>
  <c r="G69" i="13" s="1"/>
  <c r="F68" i="13"/>
  <c r="G68" i="13" s="1"/>
  <c r="F67" i="13"/>
  <c r="G67" i="13" s="1"/>
  <c r="F66" i="13"/>
  <c r="G66" i="13" s="1"/>
  <c r="F64" i="13"/>
  <c r="G64" i="13" s="1"/>
  <c r="F63" i="13"/>
  <c r="G63" i="13" s="1"/>
  <c r="F61" i="13"/>
  <c r="G61" i="13" s="1"/>
  <c r="F60" i="13"/>
  <c r="G60" i="13" s="1"/>
  <c r="F59" i="13"/>
  <c r="G59" i="13" s="1"/>
  <c r="F58" i="13"/>
  <c r="G58" i="13" s="1"/>
  <c r="F57" i="13"/>
  <c r="G57" i="13" s="1"/>
  <c r="F56" i="13"/>
  <c r="G56" i="13" s="1"/>
  <c r="F55" i="13"/>
  <c r="G55" i="13" s="1"/>
  <c r="F54" i="13"/>
  <c r="G54" i="13" s="1"/>
  <c r="F53" i="13"/>
  <c r="G53" i="13" s="1"/>
  <c r="F50" i="13"/>
  <c r="G50" i="13" s="1"/>
  <c r="F49" i="13"/>
  <c r="G49" i="13" s="1"/>
  <c r="F48" i="13"/>
  <c r="G48" i="13" s="1"/>
  <c r="F47" i="13"/>
  <c r="G47" i="13" s="1"/>
  <c r="F46" i="13"/>
  <c r="G46" i="13" s="1"/>
  <c r="F45" i="13"/>
  <c r="G45" i="13" s="1"/>
  <c r="F44" i="13"/>
  <c r="G44" i="13" s="1"/>
  <c r="F43" i="13"/>
  <c r="G43" i="13" s="1"/>
  <c r="F42" i="13"/>
  <c r="G42" i="13" s="1"/>
  <c r="F41" i="13"/>
  <c r="F40" i="13"/>
  <c r="F39" i="13"/>
  <c r="G39" i="13" s="1"/>
  <c r="F37" i="13"/>
  <c r="F36" i="13"/>
  <c r="F35" i="13"/>
  <c r="F34" i="13"/>
  <c r="G34" i="13" s="1"/>
  <c r="F33" i="13"/>
  <c r="G33" i="13" s="1"/>
  <c r="F32" i="13"/>
  <c r="F31" i="13"/>
  <c r="F30" i="13"/>
  <c r="G30" i="13" s="1"/>
  <c r="F27" i="13"/>
  <c r="G27" i="13" s="1"/>
  <c r="F26" i="13"/>
  <c r="G26" i="13" s="1"/>
  <c r="F24" i="13"/>
  <c r="G24" i="13" s="1"/>
  <c r="F23" i="13"/>
  <c r="F22" i="13"/>
  <c r="G22" i="13" s="1"/>
  <c r="G206" i="20" l="1"/>
  <c r="G242" i="13"/>
</calcChain>
</file>

<file path=xl/sharedStrings.xml><?xml version="1.0" encoding="utf-8"?>
<sst xmlns="http://schemas.openxmlformats.org/spreadsheetml/2006/main" count="1800" uniqueCount="745">
  <si>
    <t>Matrice de calcul des coûts et surcoûts engagés pour la réalisation de la recherche à finalité commerciale</t>
  </si>
  <si>
    <t>L'essai clinique, ainsi que l'investigation clinique, seront ci-après dénommés « recherche ».</t>
  </si>
  <si>
    <t>Entreprise promoteur</t>
  </si>
  <si>
    <t>CRO (le cas échéant)</t>
  </si>
  <si>
    <t>Nom de l'établissement coordinateur ou associé</t>
  </si>
  <si>
    <t>N° FINESS</t>
  </si>
  <si>
    <t>Investigateur</t>
  </si>
  <si>
    <t>Pôle / Unité</t>
  </si>
  <si>
    <t>Nombre prévisionnel de patients pour le centre:</t>
  </si>
  <si>
    <t>Autant de ligne que de bras peuvent être insérées ainsi,  un sous-total pour chaque bras, ainsi qu’une ligne totale finale.</t>
  </si>
  <si>
    <t xml:space="preserve">Niveau de complexité de la recherche (cf. annexe 2) : </t>
  </si>
  <si>
    <t xml:space="preserve">Préciser sur quelle base est faite l’évaluation : lister les bras (si visites différentes entre les bras), toutes les visites prévues ou non prévues au prorata (inclusion, phase de traitement, fin de traitement, suivi, fin d’étude, nombre de cycles) afin que les centres associés identifient ce qui a été pris en compte pour l’évaluation
NB : En oncologie, privilégier la construction de l’annexe 2.1 par cycle - Chaque visite à l’intérieur d’un cycle doit être individualisée afin de prendre en compte ses spécificités. 
En oncologie, prendre comme référence le nombre de cycles correspondant à la survie moyenne                           </t>
  </si>
  <si>
    <t>Désignation des actes et prestations réalisés :</t>
  </si>
  <si>
    <t>Coût ou surcoût</t>
  </si>
  <si>
    <t>Nombre d'items par patient ou pour le centre</t>
  </si>
  <si>
    <t>Total des frais pour un patient ou pour le centre 
€ (H.T.)</t>
  </si>
  <si>
    <t>Total pour le nombre des patients du centre ou pour le centre
€ (H.T.)</t>
  </si>
  <si>
    <t>FORFAITS</t>
  </si>
  <si>
    <t xml:space="preserve">Forfait frais fixes administratifs </t>
  </si>
  <si>
    <t xml:space="preserve">coût </t>
  </si>
  <si>
    <t>Coordonnateur : 561,8€
Associé : 224,72€</t>
  </si>
  <si>
    <t>coût</t>
  </si>
  <si>
    <t>Coordonnateur : 112,36€
Associé :56,18€</t>
  </si>
  <si>
    <t>Forfaits logistiques</t>
  </si>
  <si>
    <t>Par année d'étude</t>
  </si>
  <si>
    <t>Le forfait de maintenance des appareils est applicable par centre et par étude par centre quel que soit le nombre de structures/services et le nombre d'appareils impliqués, uniquement si l'étude impose l'utilisation de matériel calibré, y compris toise, balance; etc (hors imagerie). Les données de calibrage sont disponibles. 
Cette ligne ne prend pas en compte les appareils d'imagerie.</t>
  </si>
  <si>
    <t>TACHES D'INVESTIGATION</t>
  </si>
  <si>
    <r>
      <t>Par patient</t>
    </r>
    <r>
      <rPr>
        <b/>
        <strike/>
        <sz val="10"/>
        <color rgb="FF00B050"/>
        <rFont val="Calibri"/>
        <family val="2"/>
        <scheme val="minor"/>
      </rPr>
      <t/>
    </r>
  </si>
  <si>
    <t>Par patient</t>
  </si>
  <si>
    <r>
      <t xml:space="preserve">Suivi téléphonique
</t>
    </r>
    <r>
      <rPr>
        <sz val="10"/>
        <rFont val="Calibri"/>
        <family val="2"/>
        <scheme val="minor"/>
      </rPr>
      <t>15min quelque soit le type de recherche.</t>
    </r>
    <r>
      <rPr>
        <b/>
        <sz val="11"/>
        <rFont val="Calibri"/>
        <family val="2"/>
        <scheme val="minor"/>
      </rPr>
      <t xml:space="preserve">
</t>
    </r>
    <r>
      <rPr>
        <i/>
        <sz val="11"/>
        <rFont val="Calibri"/>
        <family val="2"/>
        <scheme val="minor"/>
      </rPr>
      <t>Lister les visites</t>
    </r>
  </si>
  <si>
    <t>Par centre</t>
  </si>
  <si>
    <t>Concernant les  DM, ventiler le coût de l'audit : 30% pour la pharmacie et 70% pour le 'hors pharmacie'.</t>
  </si>
  <si>
    <t>Concernant les DM, ventiler le coût de l'audit : 30% pour la pharmacie et 70% pour le 'hors pharmacie'.</t>
  </si>
  <si>
    <t>Par personnel formé</t>
  </si>
  <si>
    <t>niveau 1 : 230 € ou 287,5 € 
niveau 2 : 287,5 € ou 345 € 
niveau 3 : 402,5 € ou 460 €</t>
  </si>
  <si>
    <r>
      <rPr>
        <b/>
        <sz val="11"/>
        <rFont val="Calibri"/>
        <family val="2"/>
        <scheme val="minor"/>
      </rPr>
      <t xml:space="preserve">Temps TEC monitoring avec promoteur/CRO
</t>
    </r>
    <r>
      <rPr>
        <sz val="9"/>
        <rFont val="Calibri"/>
        <family val="2"/>
        <scheme val="minor"/>
      </rPr>
      <t>Par jour et par ARC moniteur.</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r>
      <rPr>
        <b/>
        <sz val="10"/>
        <rFont val="Calibri"/>
        <family val="2"/>
        <scheme val="minor"/>
      </rPr>
      <t xml:space="preserve">Recherche de niveau 1: </t>
    </r>
    <r>
      <rPr>
        <sz val="10"/>
        <rFont val="Calibri"/>
        <family val="2"/>
        <scheme val="minor"/>
      </rPr>
      <t xml:space="preserve">2,5 h par visite de monitoring.
</t>
    </r>
    <r>
      <rPr>
        <b/>
        <sz val="10"/>
        <rFont val="Calibri"/>
        <family val="2"/>
        <scheme val="minor"/>
      </rPr>
      <t xml:space="preserve">Recherche de niveau 2: </t>
    </r>
    <r>
      <rPr>
        <sz val="10"/>
        <rFont val="Calibri"/>
        <family val="2"/>
        <scheme val="minor"/>
      </rPr>
      <t xml:space="preserve">4h par visite de monitoring.
</t>
    </r>
    <r>
      <rPr>
        <b/>
        <sz val="10"/>
        <rFont val="Calibri"/>
        <family val="2"/>
        <scheme val="minor"/>
      </rPr>
      <t xml:space="preserve">Recherche de niveau 3: </t>
    </r>
    <r>
      <rPr>
        <sz val="10"/>
        <rFont val="Calibri"/>
        <family val="2"/>
        <scheme val="minor"/>
      </rPr>
      <t>5 h par visite de monitoring.</t>
    </r>
  </si>
  <si>
    <t>Par jour et par ARC moniteur</t>
  </si>
  <si>
    <t>Au prorata</t>
  </si>
  <si>
    <t>Par RDV</t>
  </si>
  <si>
    <t>Il est admis ici que les 2h sont une moyenne; la durée réelle étant parfois plus importante ou plus réduite . L'utilisation de cette durée moyenne facilite grandement l'étape de facturation. Il ne faut pas pas modifier les 2h dans l'intitulé en colonne A.</t>
  </si>
  <si>
    <t>Par visite</t>
  </si>
  <si>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évènements indésirables, Préciser lesquelles à l'aide du protocole.</t>
    </r>
    <r>
      <rPr>
        <sz val="11"/>
        <rFont val="Calibri"/>
        <family val="2"/>
        <scheme val="minor"/>
      </rPr>
      <t xml:space="preserve">
</t>
    </r>
    <r>
      <rPr>
        <b/>
        <sz val="10"/>
        <rFont val="Calibri"/>
        <family val="2"/>
        <scheme val="minor"/>
      </rPr>
      <t>Niveau 1:</t>
    </r>
    <r>
      <rPr>
        <sz val="10"/>
        <rFont val="Calibri"/>
        <family val="2"/>
        <scheme val="minor"/>
      </rPr>
      <t xml:space="preserve"> 1h+15min par tranche de 10 pages de CRF.
</t>
    </r>
    <r>
      <rPr>
        <b/>
        <sz val="10"/>
        <rFont val="Calibri"/>
        <family val="2"/>
        <scheme val="minor"/>
      </rPr>
      <t xml:space="preserve">Niveau 2: </t>
    </r>
    <r>
      <rPr>
        <sz val="10"/>
        <rFont val="Calibri"/>
        <family val="2"/>
        <scheme val="minor"/>
      </rPr>
      <t xml:space="preserve">2h+15min par tranche de 5 pages de CRF.
</t>
    </r>
    <r>
      <rPr>
        <b/>
        <sz val="10"/>
        <rFont val="Calibri"/>
        <family val="2"/>
        <scheme val="minor"/>
      </rPr>
      <t xml:space="preserve">Niveau 3: </t>
    </r>
    <r>
      <rPr>
        <sz val="10"/>
        <rFont val="Calibri"/>
        <family val="2"/>
        <scheme val="minor"/>
      </rPr>
      <t>2h+15min par tranche de 5 pages de CRF.</t>
    </r>
    <r>
      <rPr>
        <sz val="11"/>
        <rFont val="Calibri"/>
        <family val="2"/>
        <scheme val="minor"/>
      </rPr>
      <t xml:space="preserve">
</t>
    </r>
    <r>
      <rPr>
        <i/>
        <sz val="11"/>
        <rFont val="Calibri"/>
        <family val="2"/>
        <scheme val="minor"/>
      </rPr>
      <t>Lister les visites</t>
    </r>
  </si>
  <si>
    <r>
      <rPr>
        <b/>
        <sz val="11"/>
        <rFont val="Calibri"/>
        <family val="2"/>
        <scheme val="minor"/>
      </rPr>
      <t>Temps TEC visite finale ou arrêt prématuré</t>
    </r>
    <r>
      <rPr>
        <sz val="11"/>
        <rFont val="Calibri"/>
        <family val="2"/>
        <scheme val="minor"/>
      </rPr>
      <t xml:space="preserve">
</t>
    </r>
    <r>
      <rPr>
        <sz val="9"/>
        <rFont val="Calibri"/>
        <family val="2"/>
        <scheme val="minor"/>
      </rPr>
      <t xml:space="preserve">Préparation de la visite (dont organisation et planification des actes protocolaires, hospitalisations…), saisie du CRF, résolution des queries.
</t>
    </r>
    <r>
      <rPr>
        <b/>
        <sz val="10"/>
        <rFont val="Calibri"/>
        <family val="2"/>
        <scheme val="minor"/>
      </rPr>
      <t>Niveau 1:</t>
    </r>
    <r>
      <rPr>
        <sz val="10"/>
        <rFont val="Calibri"/>
        <family val="2"/>
        <scheme val="minor"/>
      </rPr>
      <t xml:space="preserve"> 1h+15min par tranche de 10 pages de CRF.
</t>
    </r>
    <r>
      <rPr>
        <b/>
        <sz val="10"/>
        <rFont val="Calibri"/>
        <family val="2"/>
        <scheme val="minor"/>
      </rPr>
      <t>Niveau 2:</t>
    </r>
    <r>
      <rPr>
        <sz val="10"/>
        <rFont val="Calibri"/>
        <family val="2"/>
        <scheme val="minor"/>
      </rPr>
      <t xml:space="preserve"> 2h+15min par tranche de 5 pages de CRF.
</t>
    </r>
    <r>
      <rPr>
        <b/>
        <sz val="10"/>
        <rFont val="Calibri"/>
        <family val="2"/>
        <scheme val="minor"/>
      </rPr>
      <t xml:space="preserve">Niveau 3: </t>
    </r>
    <r>
      <rPr>
        <sz val="10"/>
        <rFont val="Calibri"/>
        <family val="2"/>
        <scheme val="minor"/>
      </rPr>
      <t>2h+15min par tranche de 5 pages de CRF.</t>
    </r>
    <r>
      <rPr>
        <sz val="9"/>
        <rFont val="Calibri"/>
        <family val="2"/>
        <scheme val="minor"/>
      </rPr>
      <t xml:space="preserve">
</t>
    </r>
    <r>
      <rPr>
        <i/>
        <sz val="11"/>
        <rFont val="Calibri"/>
        <family val="2"/>
        <scheme val="minor"/>
      </rPr>
      <t>Lister la visite</t>
    </r>
  </si>
  <si>
    <t xml:space="preserve">sans plateforme : 19,17 €
avec plateforme : 47,92 € </t>
  </si>
  <si>
    <t>Les nomenclatures existantes prennent en compte la prise en charge courante du patient
Le temps infirmier rajouté valorise la réalisation de ces actes dans le cadre contraint du protocole en sus de la pratique standard :
=&gt; respect des exigences du protocole ;
=&gt; respect des exigences du manuel de laboratoire ;
=&gt; utilisation des kits spécifiques du protocole ;
=&gt; remplissage des formulaires du protocole…
Utilisation de la tarification AMI.</t>
  </si>
  <si>
    <r>
      <t xml:space="preserve">Temps Infirmier pour prélèvements sanguins pour l'analyse centralisée - </t>
    </r>
    <r>
      <rPr>
        <sz val="11"/>
        <rFont val="Calibri"/>
        <family val="2"/>
        <scheme val="minor"/>
      </rPr>
      <t xml:space="preserve">15min
</t>
    </r>
    <r>
      <rPr>
        <i/>
        <sz val="11"/>
        <rFont val="Calibri"/>
        <family val="2"/>
        <scheme val="minor"/>
      </rPr>
      <t>Lister les visites</t>
    </r>
  </si>
  <si>
    <r>
      <t xml:space="preserve">Temps Infirmier pour prélèvements d'urine pour l'analyse centralisée - </t>
    </r>
    <r>
      <rPr>
        <sz val="11"/>
        <rFont val="Calibri"/>
        <family val="2"/>
        <scheme val="minor"/>
      </rPr>
      <t xml:space="preserve">15min
</t>
    </r>
    <r>
      <rPr>
        <i/>
        <sz val="11"/>
        <rFont val="Calibri"/>
        <family val="2"/>
        <scheme val="minor"/>
      </rPr>
      <t>Lister les visites</t>
    </r>
  </si>
  <si>
    <r>
      <rPr>
        <b/>
        <sz val="11"/>
        <rFont val="Calibri"/>
        <family val="2"/>
        <scheme val="minor"/>
      </rPr>
      <t xml:space="preserve">Temps Infirmier pour la mesure des signes vitaux </t>
    </r>
    <r>
      <rPr>
        <sz val="11"/>
        <rFont val="Calibri"/>
        <family val="2"/>
        <scheme val="minor"/>
      </rPr>
      <t xml:space="preserve">- 15min
</t>
    </r>
    <r>
      <rPr>
        <i/>
        <sz val="11"/>
        <rFont val="Calibri"/>
        <family val="2"/>
        <scheme val="minor"/>
      </rPr>
      <t>Lister les visites</t>
    </r>
  </si>
  <si>
    <t>Par mesure des signes vitaux</t>
  </si>
  <si>
    <t xml:space="preserve">L'item est par mesure de signes vitaux donc si le protocole demande 3 prises de tension et seule la moyenne est reportée dans le CRF on comptera 3 prises pour le timepoint en question </t>
  </si>
  <si>
    <t xml:space="preserve">Par injection </t>
  </si>
  <si>
    <r>
      <t xml:space="preserve">Temps Infirmier pour pose et retrait de perfusion </t>
    </r>
    <r>
      <rPr>
        <sz val="11"/>
        <rFont val="Calibri"/>
        <family val="2"/>
        <scheme val="minor"/>
      </rPr>
      <t>- 30min</t>
    </r>
    <r>
      <rPr>
        <b/>
        <sz val="11"/>
        <rFont val="Calibri"/>
        <family val="2"/>
        <scheme val="minor"/>
      </rPr>
      <t xml:space="preserve">
</t>
    </r>
    <r>
      <rPr>
        <i/>
        <sz val="11"/>
        <rFont val="Calibri"/>
        <family val="2"/>
        <scheme val="minor"/>
      </rPr>
      <t>Lister les visites</t>
    </r>
  </si>
  <si>
    <t xml:space="preserve">Par pose et retrait </t>
  </si>
  <si>
    <r>
      <t xml:space="preserve">Temps Infirmier pour pose et retrait de cathéter </t>
    </r>
    <r>
      <rPr>
        <sz val="11"/>
        <rFont val="Calibri"/>
        <family val="2"/>
        <scheme val="minor"/>
      </rPr>
      <t>- 30min</t>
    </r>
    <r>
      <rPr>
        <b/>
        <sz val="11"/>
        <rFont val="Calibri"/>
        <family val="2"/>
        <scheme val="minor"/>
      </rPr>
      <t xml:space="preserve">
</t>
    </r>
    <r>
      <rPr>
        <i/>
        <sz val="11"/>
        <rFont val="Calibri"/>
        <family val="2"/>
        <scheme val="minor"/>
      </rPr>
      <t>Lister les visites</t>
    </r>
  </si>
  <si>
    <t>Temps Infirmier pour l'aide au médecin à la réalisation d'un acte technique ou autre</t>
  </si>
  <si>
    <r>
      <t>Temps Infirmier par point de PK/PD</t>
    </r>
    <r>
      <rPr>
        <sz val="11"/>
        <rFont val="Calibri"/>
        <family val="2"/>
        <scheme val="minor"/>
      </rPr>
      <t xml:space="preserve"> - 15min
</t>
    </r>
    <r>
      <rPr>
        <i/>
        <sz val="11"/>
        <rFont val="Calibri"/>
        <family val="2"/>
        <scheme val="minor"/>
      </rPr>
      <t>Lister les visites</t>
    </r>
  </si>
  <si>
    <t>Par point PK/PD</t>
  </si>
  <si>
    <t>ACTES NOMENCLATURES</t>
  </si>
  <si>
    <r>
      <rPr>
        <b/>
        <sz val="11"/>
        <rFont val="Calibri"/>
        <family val="2"/>
        <scheme val="minor"/>
      </rPr>
      <t>Acte</t>
    </r>
    <r>
      <rPr>
        <sz val="11"/>
        <rFont val="Calibri"/>
        <family val="2"/>
        <scheme val="minor"/>
      </rPr>
      <t xml:space="preserve">
</t>
    </r>
    <r>
      <rPr>
        <i/>
        <sz val="11"/>
        <rFont val="Calibri"/>
        <family val="2"/>
        <scheme val="minor"/>
      </rPr>
      <t>Lister les visites</t>
    </r>
  </si>
  <si>
    <t>surcoût</t>
  </si>
  <si>
    <t>ACTES NON NOMENCLATURES SERVICES CLINIQUES ET MEDICO TECHNIQUES</t>
  </si>
  <si>
    <t>Exemples d'actes non nomenclaturés : 
Hyperglycémie orale provoquée : forfait devant comptabiliser du temps de personnel + un acte
Exploration fonctionnelle respiratoire</t>
  </si>
  <si>
    <r>
      <t xml:space="preserve">Acte
</t>
    </r>
    <r>
      <rPr>
        <i/>
        <sz val="11"/>
        <rFont val="Calibri"/>
        <family val="2"/>
        <scheme val="minor"/>
      </rPr>
      <t>Lister les visites</t>
    </r>
  </si>
  <si>
    <t>SEJOURS ET CONSULTATIONS</t>
  </si>
  <si>
    <r>
      <rPr>
        <b/>
        <sz val="11"/>
        <rFont val="Calibri"/>
        <family val="2"/>
        <scheme val="minor"/>
      </rPr>
      <t>Consultation médicale supplémentaire</t>
    </r>
    <r>
      <rPr>
        <sz val="11"/>
        <rFont val="Calibri"/>
        <family val="2"/>
        <scheme val="minor"/>
      </rPr>
      <t xml:space="preserve">
Spécifique à la recherche
</t>
    </r>
    <r>
      <rPr>
        <i/>
        <sz val="11"/>
        <rFont val="Calibri"/>
        <family val="2"/>
        <scheme val="minor"/>
      </rPr>
      <t>Lister les visites</t>
    </r>
  </si>
  <si>
    <t>tarif CCAM
CS ou CNPSY ou CSC</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</si>
  <si>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 xml:space="preserve">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
le forfait prend en compte 1h de temps médical + 1 h de temps infirmier + repas. 
</t>
    </r>
    <r>
      <rPr>
        <i/>
        <sz val="11"/>
        <rFont val="Calibri"/>
        <family val="2"/>
        <scheme val="minor"/>
      </rPr>
      <t>Lister les visites</t>
    </r>
  </si>
  <si>
    <t>Forfait par visite</t>
  </si>
  <si>
    <t>AUTRES COUTS / SURCOUTS IMPUTABLES A LA RECHERCHE</t>
  </si>
  <si>
    <t>Tous les frais complémentaires, non prévus, mais imputables à la recherche</t>
  </si>
  <si>
    <t>L’hospitalisation et les prestations complémentaires en cas d'EIG imputable à la recherche sont  à facturer au réel.</t>
  </si>
  <si>
    <t xml:space="preserve">Par EIG </t>
  </si>
  <si>
    <t>Temps TEC ajouté en cas de  formations spécifiques demandées par le sponsor ou son prestataire</t>
  </si>
  <si>
    <t xml:space="preserve">par établissement </t>
  </si>
  <si>
    <t xml:space="preserve">1 forfait pour la formation à l'amendement de l'ensemble des IDE des différents service impliqués dans l'étude </t>
  </si>
  <si>
    <t xml:space="preserve">Autres cout en lien avec du matériel de prêt dans le cadre de l'étude </t>
  </si>
  <si>
    <t>Cout spécifique étude OGM / Car-T Cell</t>
  </si>
  <si>
    <t xml:space="preserve">Réanimation </t>
  </si>
  <si>
    <t>Autres</t>
  </si>
  <si>
    <r>
      <t xml:space="preserve">Forfait clôture de la recherche
</t>
    </r>
    <r>
      <rPr>
        <b/>
        <sz val="10"/>
        <rFont val="Calibri"/>
        <family val="2"/>
        <scheme val="minor"/>
      </rPr>
      <t xml:space="preserve">Niveau 1 : </t>
    </r>
    <r>
      <rPr>
        <sz val="10"/>
        <rFont val="Calibri"/>
        <family val="2"/>
        <scheme val="minor"/>
      </rPr>
      <t>30 min de temps médical + 2h de temps TEC</t>
    </r>
    <r>
      <rPr>
        <b/>
        <sz val="10"/>
        <rFont val="Calibri"/>
        <family val="2"/>
        <scheme val="minor"/>
      </rPr>
      <t xml:space="preserve">
Niveau 2 : </t>
    </r>
    <r>
      <rPr>
        <sz val="10"/>
        <rFont val="Calibri"/>
        <family val="2"/>
        <scheme val="minor"/>
      </rPr>
      <t>30 min de temps médical + 3h de temps TEC</t>
    </r>
    <r>
      <rPr>
        <b/>
        <sz val="10"/>
        <rFont val="Calibri"/>
        <family val="2"/>
        <scheme val="minor"/>
      </rPr>
      <t xml:space="preserve">
Niveau 3 : </t>
    </r>
    <r>
      <rPr>
        <sz val="10"/>
        <rFont val="Calibri"/>
        <family val="2"/>
        <scheme val="minor"/>
      </rPr>
      <t>1h de temps médical + 3h de temps TEC.</t>
    </r>
  </si>
  <si>
    <t>Forfait par recherche</t>
  </si>
  <si>
    <t>Forfait clôture de la recherche : 
30 min de temps médical + 2h de temps TEC en cas d'une recherche de niveau 1
30 min de temps médical + 3h de temps TEC en cas d'une recherche de niveau 2
1h de temps médical + 3h de temps TEC en cas d'une recherche de niveau 3</t>
  </si>
  <si>
    <r>
      <rPr>
        <b/>
        <sz val="11"/>
        <rFont val="Calibri"/>
        <family val="2"/>
        <scheme val="minor"/>
      </rPr>
      <t xml:space="preserve">Réactifs et consommables : </t>
    </r>
    <r>
      <rPr>
        <sz val="10"/>
        <rFont val="Calibri"/>
        <family val="2"/>
        <scheme val="minor"/>
      </rPr>
      <t>imposé par le protocole. Hors analyses de routine. Facture ou forfait global/par visite.</t>
    </r>
  </si>
  <si>
    <t>BIOLOGIE - ANATOMO-PATHOLOGIE</t>
  </si>
  <si>
    <t>par audit</t>
  </si>
  <si>
    <t>BIOLOGIE - Acte nomenclaturé - NABM RIHN</t>
  </si>
  <si>
    <r>
      <rPr>
        <b/>
        <sz val="11"/>
        <rFont val="Calibri"/>
        <family val="2"/>
        <scheme val="minor"/>
      </rPr>
      <t xml:space="preserve">Forfait de sécurité (9105) et Forfait préanalytique (9005) - B22  </t>
    </r>
    <r>
      <rPr>
        <sz val="11"/>
        <rFont val="Calibri"/>
        <family val="2"/>
        <scheme val="minor"/>
      </rPr>
      <t xml:space="preserve">
</t>
    </r>
    <r>
      <rPr>
        <i/>
        <sz val="11"/>
        <rFont val="Calibri"/>
        <family val="2"/>
        <scheme val="minor"/>
      </rPr>
      <t>Lister les visites</t>
    </r>
  </si>
  <si>
    <t xml:space="preserve">1 fois/jour/patient </t>
  </si>
  <si>
    <t>BIOLOGIE - Acte hors NABM RIHN</t>
  </si>
  <si>
    <r>
      <rPr>
        <b/>
        <sz val="11"/>
        <rFont val="Calibri"/>
        <family val="2"/>
        <scheme val="minor"/>
      </rPr>
      <t xml:space="preserve">Temps Tech Labo. Gestion et technicage des prélèvements biologiques ; </t>
    </r>
    <r>
      <rPr>
        <sz val="10"/>
        <rFont val="Calibri"/>
        <family val="2"/>
        <scheme val="minor"/>
      </rPr>
      <t xml:space="preserve">centrifugation, aliquotage, congélation, traçabilité ainsi que préparation des envois ambiants et carboglace le jour même (1h).       </t>
    </r>
    <r>
      <rPr>
        <sz val="11"/>
        <rFont val="Calibri"/>
        <family val="2"/>
        <scheme val="minor"/>
      </rPr>
      <t xml:space="preserve">
</t>
    </r>
    <r>
      <rPr>
        <i/>
        <sz val="11"/>
        <rFont val="Calibri"/>
        <family val="2"/>
        <scheme val="minor"/>
      </rPr>
      <t>Lister les visites</t>
    </r>
  </si>
  <si>
    <t>Par point de PK</t>
  </si>
  <si>
    <r>
      <rPr>
        <b/>
        <sz val="11"/>
        <rFont val="Calibri"/>
        <family val="2"/>
        <scheme val="minor"/>
      </rPr>
      <t xml:space="preserve">Temps Tech Labo. Préparation spécifique </t>
    </r>
    <r>
      <rPr>
        <sz val="9"/>
        <rFont val="Calibri"/>
        <family val="2"/>
        <scheme val="minor"/>
      </rPr>
      <t>(si préparation requise dans le protocole, à évaluer en fonction de la recherche).</t>
    </r>
    <r>
      <rPr>
        <sz val="11"/>
        <rFont val="Calibri"/>
        <family val="2"/>
        <scheme val="minor"/>
      </rPr>
      <t xml:space="preserve">
</t>
    </r>
    <r>
      <rPr>
        <i/>
        <sz val="11"/>
        <rFont val="Calibri"/>
        <family val="2"/>
        <scheme val="minor"/>
      </rPr>
      <t>Lister les visites</t>
    </r>
  </si>
  <si>
    <t>Forfait annuel</t>
  </si>
  <si>
    <r>
      <t xml:space="preserve">Temps de mise en place d'une activité, </t>
    </r>
    <r>
      <rPr>
        <b/>
        <u/>
        <sz val="11"/>
        <rFont val="Calibri"/>
        <family val="2"/>
        <scheme val="minor"/>
      </rPr>
      <t>hors circuit de routine</t>
    </r>
    <r>
      <rPr>
        <b/>
        <sz val="11"/>
        <rFont val="Calibri"/>
        <family val="2"/>
        <scheme val="minor"/>
      </rPr>
      <t>, imposée par la recherche dans un Laboratoire de spécialité.</t>
    </r>
    <r>
      <rPr>
        <sz val="11"/>
        <rFont val="Calibri"/>
        <family val="2"/>
        <scheme val="minor"/>
      </rPr>
      <t xml:space="preserve">
</t>
    </r>
    <r>
      <rPr>
        <sz val="10"/>
        <rFont val="Calibri"/>
        <family val="2"/>
        <scheme val="minor"/>
      </rPr>
      <t>Temps biologiste:  4 h
Temps tech labo : 4 h</t>
    </r>
  </si>
  <si>
    <t>Par laboratoire de spécialité/ Recherche</t>
  </si>
  <si>
    <r>
      <t>Temps de mise en place d'une activité "Central Lab" au pôle de biologie/CRB</t>
    </r>
    <r>
      <rPr>
        <sz val="11"/>
        <rFont val="Calibri"/>
        <family val="2"/>
        <scheme val="minor"/>
      </rPr>
      <t xml:space="preserve">
</t>
    </r>
    <r>
      <rPr>
        <sz val="10"/>
        <rFont val="Calibri"/>
        <family val="2"/>
        <scheme val="minor"/>
      </rPr>
      <t>Temps tech labo : 9 h</t>
    </r>
  </si>
  <si>
    <r>
      <t>Temps coordination pour la mise en place dans un service de garde</t>
    </r>
    <r>
      <rPr>
        <sz val="11"/>
        <rFont val="Calibri"/>
        <family val="2"/>
        <scheme val="minor"/>
      </rPr>
      <t xml:space="preserve">: </t>
    </r>
    <r>
      <rPr>
        <sz val="10"/>
        <rFont val="Calibri"/>
        <family val="2"/>
        <scheme val="minor"/>
      </rPr>
      <t>réunion de mep, rédaction flag et procédure, formation</t>
    </r>
    <r>
      <rPr>
        <sz val="11"/>
        <rFont val="Calibri"/>
        <family val="2"/>
        <scheme val="minor"/>
      </rPr>
      <t xml:space="preserve">
</t>
    </r>
    <r>
      <rPr>
        <sz val="10"/>
        <rFont val="Calibri"/>
        <family val="2"/>
        <scheme val="minor"/>
      </rPr>
      <t>Temps TEC coord : 8 h
Temps tech labo form: 6 h x 2</t>
    </r>
  </si>
  <si>
    <t>Par centre acceptant cette spécificité
(à la demande explicite du promoteur)
Si applicable</t>
  </si>
  <si>
    <t>ANATOMO-PATHOLOGIE - Acte nomenclaturé CCAM</t>
  </si>
  <si>
    <t>Acte</t>
  </si>
  <si>
    <t>Par acte</t>
  </si>
  <si>
    <t xml:space="preserve">La ligne est dédiée aux actes d'ACP d'analyse. Les actes de biopsie, d'anesthésie sont des actes médicaux et  doivent être colligés dans la partie des "Actes Nomenclaturés" de la grille.  </t>
  </si>
  <si>
    <t>ANATOMO-PATHOLOGIE - Acte hors nomenclature CCAM</t>
  </si>
  <si>
    <t>Par bloc ou biopsie envoyés</t>
  </si>
  <si>
    <t xml:space="preserve">
Par visite
1h30</t>
  </si>
  <si>
    <t>Coût</t>
  </si>
  <si>
    <r>
      <rPr>
        <b/>
        <sz val="11"/>
        <rFont val="Calibri"/>
        <family val="2"/>
        <scheme val="minor"/>
      </rPr>
      <t xml:space="preserve">Temps tech labo. Préparation spécifique </t>
    </r>
    <r>
      <rPr>
        <sz val="9"/>
        <rFont val="Calibri"/>
        <family val="2"/>
        <scheme val="minor"/>
      </rPr>
      <t>(si préparation requise dans le protocole, à évaluer en fonction de la recherche).</t>
    </r>
    <r>
      <rPr>
        <sz val="11"/>
        <rFont val="Calibri"/>
        <family val="2"/>
        <scheme val="minor"/>
      </rPr>
      <t xml:space="preserve">
</t>
    </r>
    <r>
      <rPr>
        <i/>
        <sz val="11"/>
        <rFont val="Calibri"/>
        <family val="2"/>
        <scheme val="minor"/>
      </rPr>
      <t>Lister les visites</t>
    </r>
  </si>
  <si>
    <r>
      <rPr>
        <b/>
        <sz val="11"/>
        <rFont val="Calibri"/>
        <family val="2"/>
        <scheme val="minor"/>
      </rPr>
      <t>Temps tech labo préparation spécifique :  lames si &gt;20</t>
    </r>
    <r>
      <rPr>
        <b/>
        <sz val="10"/>
        <rFont val="Calibri"/>
        <family val="2"/>
        <scheme val="minor"/>
      </rPr>
      <t xml:space="preserve">
</t>
    </r>
    <r>
      <rPr>
        <i/>
        <sz val="11"/>
        <rFont val="Calibri"/>
        <family val="2"/>
        <scheme val="minor"/>
      </rPr>
      <t>Lister les visites</t>
    </r>
  </si>
  <si>
    <t>Par lot de 5 lames (au delà de 20)</t>
  </si>
  <si>
    <t>Par désarchivage</t>
  </si>
  <si>
    <t>IMAGERIE</t>
  </si>
  <si>
    <r>
      <rPr>
        <b/>
        <sz val="11"/>
        <color theme="1"/>
        <rFont val="Calibri"/>
        <family val="2"/>
        <scheme val="minor"/>
      </rPr>
      <t>Forfait imagerie complexe</t>
    </r>
    <r>
      <rPr>
        <sz val="11"/>
        <color theme="1"/>
        <rFont val="Calibri"/>
        <family val="2"/>
        <scheme val="minor"/>
      </rPr>
      <t xml:space="preserve">
</t>
    </r>
    <r>
      <rPr>
        <sz val="10"/>
        <color theme="1"/>
        <rFont val="Calibri"/>
        <family val="2"/>
        <scheme val="minor"/>
      </rPr>
      <t>Si le protocole requiert une expertise spécifique d'imagerie. Sur justificatif.</t>
    </r>
  </si>
  <si>
    <t xml:space="preserve">Par centre </t>
  </si>
  <si>
    <r>
      <rPr>
        <b/>
        <sz val="11"/>
        <color theme="1"/>
        <rFont val="Calibri"/>
        <family val="2"/>
        <scheme val="minor"/>
      </rPr>
      <t xml:space="preserve">Forfait de maintenance spécifique </t>
    </r>
    <r>
      <rPr>
        <sz val="11"/>
        <color theme="1"/>
        <rFont val="Calibri"/>
        <family val="2"/>
        <scheme val="minor"/>
      </rPr>
      <t>(si non déjà pris en compte).</t>
    </r>
  </si>
  <si>
    <t>Par équipement si applicable dans le cadre du protocole</t>
  </si>
  <si>
    <r>
      <t xml:space="preserve">Tâches spécifiques d'expertise liées à l'imagerie : anonymisation/gravure des données, gravure de CD
</t>
    </r>
    <r>
      <rPr>
        <sz val="11"/>
        <rFont val="Calibri"/>
        <family val="2"/>
        <scheme val="minor"/>
      </rPr>
      <t>30 min de temps TEC</t>
    </r>
    <r>
      <rPr>
        <b/>
        <sz val="11"/>
        <rFont val="Calibri"/>
        <family val="2"/>
        <scheme val="minor"/>
      </rPr>
      <t xml:space="preserve">
</t>
    </r>
    <r>
      <rPr>
        <i/>
        <sz val="11"/>
        <rFont val="Calibri"/>
        <family val="2"/>
        <scheme val="minor"/>
      </rPr>
      <t>Lister les visites</t>
    </r>
  </si>
  <si>
    <t xml:space="preserve">Par examen 
</t>
  </si>
  <si>
    <r>
      <t>Temps TEC</t>
    </r>
    <r>
      <rPr>
        <sz val="11"/>
        <rFont val="Calibri"/>
        <family val="2"/>
        <scheme val="minor"/>
      </rPr>
      <t xml:space="preserve"> : </t>
    </r>
    <r>
      <rPr>
        <b/>
        <sz val="11"/>
        <rFont val="Calibri"/>
        <family val="2"/>
        <scheme val="minor"/>
      </rPr>
      <t xml:space="preserve">envoi des images via les plateformes internet ou via DVD et transmission des DTF (data transmittal form) - </t>
    </r>
    <r>
      <rPr>
        <sz val="11"/>
        <rFont val="Calibri"/>
        <family val="2"/>
        <scheme val="minor"/>
      </rPr>
      <t xml:space="preserve">30 min de temps TEC </t>
    </r>
    <r>
      <rPr>
        <i/>
        <sz val="11"/>
        <rFont val="Calibri"/>
        <family val="2"/>
        <scheme val="minor"/>
      </rPr>
      <t xml:space="preserve">
Lister les visites</t>
    </r>
  </si>
  <si>
    <t>Par examen</t>
  </si>
  <si>
    <t>Actes nomenclaturés</t>
  </si>
  <si>
    <r>
      <t>Examen plus long que le standard ou avec séquences ou incidences supplémentaires ou avec post-traitement spécifique</t>
    </r>
    <r>
      <rPr>
        <sz val="9"/>
        <rFont val="Calibri"/>
        <family val="2"/>
        <scheme val="minor"/>
      </rPr>
      <t xml:space="preserve">  </t>
    </r>
    <r>
      <rPr>
        <sz val="11"/>
        <rFont val="Calibri"/>
        <family val="2"/>
        <scheme val="minor"/>
      </rPr>
      <t>= (base CCAM + forfait technique maximum + modificateur) x temps supplémentaire/durée moyenne + médicament ou agent diagnostic</t>
    </r>
    <r>
      <rPr>
        <b/>
        <sz val="11"/>
        <rFont val="Calibri"/>
        <family val="2"/>
        <scheme val="minor"/>
      </rPr>
      <t xml:space="preserve">
</t>
    </r>
    <r>
      <rPr>
        <i/>
        <sz val="11"/>
        <rFont val="Calibri"/>
        <family val="2"/>
        <scheme val="minor"/>
      </rPr>
      <t>Lister les visites</t>
    </r>
  </si>
  <si>
    <t>Actes non nomenclaturés</t>
  </si>
  <si>
    <t xml:space="preserve">frais réel </t>
  </si>
  <si>
    <t>Par examen
Frais réel</t>
  </si>
  <si>
    <r>
      <t>Temps médical</t>
    </r>
    <r>
      <rPr>
        <sz val="11"/>
        <rFont val="Calibri"/>
        <family val="2"/>
        <scheme val="minor"/>
      </rPr>
      <t xml:space="preserve"> </t>
    </r>
    <r>
      <rPr>
        <b/>
        <sz val="11"/>
        <rFont val="Calibri"/>
        <family val="2"/>
        <scheme val="minor"/>
      </rPr>
      <t xml:space="preserve">en sus pour une recherche complexe en imagerie demandant un circuit du patient hors prise en charge standard - </t>
    </r>
    <r>
      <rPr>
        <sz val="11"/>
        <rFont val="Calibri"/>
        <family val="2"/>
        <scheme val="minor"/>
      </rPr>
      <t>1 h de temps médical</t>
    </r>
  </si>
  <si>
    <r>
      <t xml:space="preserve">Temps TEC en sus pour une recherche complexe en Imagerie demandant un circuit du patient hors prise en charge standard - </t>
    </r>
    <r>
      <rPr>
        <sz val="11"/>
        <rFont val="Calibri"/>
        <family val="2"/>
        <scheme val="minor"/>
      </rPr>
      <t>4 h de temps TEC</t>
    </r>
  </si>
  <si>
    <t>Par examen
Si applicable</t>
  </si>
  <si>
    <r>
      <t xml:space="preserve">Temps TEC  monitoring avec promoteur/CRO : préparation des dossiers patients,  visite sur site - </t>
    </r>
    <r>
      <rPr>
        <sz val="11"/>
        <rFont val="Calibri"/>
        <family val="2"/>
        <scheme val="minor"/>
      </rPr>
      <t>2h30 de temps TEC par visite de monitoring</t>
    </r>
  </si>
  <si>
    <t>Par monitoring
Si applicable</t>
  </si>
  <si>
    <t>Par prélèvement
Si applicable</t>
  </si>
  <si>
    <r>
      <t xml:space="preserve">Temps TEC saisie CRF - </t>
    </r>
    <r>
      <rPr>
        <sz val="11"/>
        <rFont val="Calibri"/>
        <family val="2"/>
        <scheme val="minor"/>
      </rPr>
      <t>15 min/5 pages de CRF complétées</t>
    </r>
  </si>
  <si>
    <t>5 pages CRF complétées</t>
  </si>
  <si>
    <r>
      <t xml:space="preserve">Temps médical :  tâches de post-traitement (reconstructions, mesures…) - </t>
    </r>
    <r>
      <rPr>
        <sz val="11"/>
        <rFont val="Calibri"/>
        <family val="2"/>
        <scheme val="minor"/>
      </rPr>
      <t>30min temps médical</t>
    </r>
    <r>
      <rPr>
        <i/>
        <sz val="11"/>
        <rFont val="Calibri"/>
        <family val="2"/>
        <scheme val="minor"/>
      </rPr>
      <t xml:space="preserve">
Lister les visites</t>
    </r>
  </si>
  <si>
    <t>Les tâches de post-traitement ( reconstructions, mesures…) doivent être dissociées systématiquement de la partie acquisition (exemple: protocole d’exploration en imagerie pneumologique ou cardiologique demandant l’extraction de calculs fonctionnels...). A prendre en compte dans le cas de la radiothérapie effectuée en dehors de la pratique courante.</t>
  </si>
  <si>
    <t>PHARMACIE - RADIOPHARMACIE - DISPOSITIF MEDICAL</t>
  </si>
  <si>
    <t xml:space="preserve">coût   </t>
  </si>
  <si>
    <t>Réception/livraison</t>
  </si>
  <si>
    <t>Retour colis consignés</t>
  </si>
  <si>
    <t>Cryoconservation</t>
  </si>
  <si>
    <t xml:space="preserve">Par année  </t>
  </si>
  <si>
    <t>Envoi de produits expérimentaux ou auxiliaires au domicile ou lieu de vie du patient ou à un représentant du patient</t>
  </si>
  <si>
    <t>Par envoi</t>
  </si>
  <si>
    <t>Acte basé sur taux horaire pharmacien (2h)
Le promoteur est responsable du choix et de la qualification du transporteur, de l'organisation de l'enlèvement et de la livraison.
Il prend en charge financièrement les frais correspondants et fournit une procédure détaillée décrivant les rôles et responsabilité de chacun des intervenants ainsi que le processus mis en œuvre.
Avant toute mise en œuvre, la faisabilité du circuit pharmaceutique avec transport de produits expérimentaux et/ou auxiliaires au domicile du patient est validée par le pharmacien du centre investigateur</t>
  </si>
  <si>
    <t>Par plateau</t>
  </si>
  <si>
    <t>forfait campagne</t>
  </si>
  <si>
    <t xml:space="preserve">Destruction </t>
  </si>
  <si>
    <t>Fil de l'eau</t>
  </si>
  <si>
    <t>Par campagne</t>
  </si>
  <si>
    <t>Visite de suivi de monitoring</t>
  </si>
  <si>
    <t>Par audit</t>
  </si>
  <si>
    <t>Pharmacie - actes non nomenclaturés</t>
  </si>
  <si>
    <t>Acte basé sur taux horaire PPH (1h)
Par personnel figurant sur la liste de délégation des tâches</t>
  </si>
  <si>
    <t>Pharmacie - Spécificités Médicaments de thérapie innovante/OGM</t>
  </si>
  <si>
    <t>Rédaction et mise à disposition des procédures liées à la gestion des MTI/OGM
Maintien du système qualité associé
Note : ce forfait s'ajoute aux forfaits pharmaceutiques de première année et années supplémentaires</t>
  </si>
  <si>
    <t>Réception en carboglace ou LN2 (ex : dryshipper)</t>
  </si>
  <si>
    <t>Acte basé sur le taux horaire pharmacien (2h)</t>
  </si>
  <si>
    <t>Reconstitution/préparation de MTI/OGM</t>
  </si>
  <si>
    <t>Utilisation et maintenance d'une enceinte dédiée
Décontamination pré et post-manipulation
Monopolisation de &gt;2 personnels pharmaceutiques
Note : dans le cas des MTI une décongélation est considérée comme une préparation pharamceutique</t>
  </si>
  <si>
    <t xml:space="preserve">Forfait dispensation MTI/OGM
</t>
  </si>
  <si>
    <t>Par dispensation</t>
  </si>
  <si>
    <t>Coordination avec le service investigateur
Acheminement du MTI/OGM par un pharmacien avec condition particulière de transport
Accompagnement à l'administration du MTI/OGM</t>
  </si>
  <si>
    <t>Traçabilité spécifique MTI/OGM et identitovigilance des produits autologues</t>
  </si>
  <si>
    <t>Mise en destruction de MTI/OGM</t>
  </si>
  <si>
    <t>Pharmacie - Spécificités Médicaments Radiopharmaceutiques</t>
  </si>
  <si>
    <t>Forfait matériel de radioprotection</t>
  </si>
  <si>
    <t xml:space="preserve">Usage des équipements EPI </t>
  </si>
  <si>
    <t>Forfait supplémentaire MRP expérimental ou auxiliaire
Si protocole de radiosynthèse à implémenter sur automate</t>
  </si>
  <si>
    <t>Mise à disposition et maintenance de l'automate
Création et adaptation de la séquence de radiosynthèse
Note : ce forfait s'ajoute aux forfaits pharmaceutiques de première année et années supplémentaires</t>
  </si>
  <si>
    <t>Acte basé sur taux horaire pharmacien (30min)
stockage avant renvoi, contrôle de contamination surfacique, réétiquetage du colis (ADR 7)</t>
  </si>
  <si>
    <t>Acte basé sur taux horaire pharmacien (3h)</t>
  </si>
  <si>
    <t>58,2€ ou au temps réel si &gt;30min</t>
  </si>
  <si>
    <t>Basé sur le taux horaire pharmacien
CQ simple (&lt;30min) : pH, caractères organoleptiques, pureté radiochimique par CCM
CQ complexe (&gt;30min) : autre technique (ex : pureté radiochimique par HPLC)</t>
  </si>
  <si>
    <t>Local dédié pour le stockage des déchets radioactifs
Mesures de contrôle de contamination, débit de dose</t>
  </si>
  <si>
    <t xml:space="preserve">Etiquetage des tubes radiopharmacie </t>
  </si>
  <si>
    <t>cout</t>
  </si>
  <si>
    <t>TOTAL</t>
  </si>
  <si>
    <t>Le coût horaire d’un technicien de laboratoire est équivalent au coût horaire d’un TEC, soit 57,5 €/h.
Ne garder que le niveau concerné en colonne A = adapter les libellés au niveau de complexité de l'étude.</t>
  </si>
  <si>
    <t>Pour les prelevements PK et / ou administration IV  
En cas de traitement oral +  tube en central lab  à comptabiliser, indiquer également si applicable (cathé à changer)</t>
  </si>
  <si>
    <t xml:space="preserve">1 forfait pour la formation de l'ensemble des IDE des différents services impliqués dans l'étude 
</t>
  </si>
  <si>
    <t xml:space="preserve">dupliquer les lignes par type de prélèvements et de prise en charge , a titre indicatif  :
 - 30 min pour techniquage d'une tube de sang par time point
 - 30 min pour techniquage d'une tube urine par time point
- 30 min pour le comptage de décroissance de radioactivité par time point
à adapter en fonction du manuel de laboratoire </t>
  </si>
  <si>
    <t>Par produit dispensé et par journée de stockage (temps de stockage = 10 périodes du radionucléide ayant la demi-vie la plus longue)</t>
  </si>
  <si>
    <t xml:space="preserve">Temps de mise en place dans le cas de gestion de tubes radioactifs. les tubes radioactifs pris en charge par le personnel abilité a manipuler des tubes de sang/urine radioactif , généralement fait en radiopharmacie.
</t>
  </si>
  <si>
    <t>Indiquer dans cette section l’intégralité du temps du  personnel d'une spécialité autre que celle du service d'investigation (ex: ophtalmologie, cardiologie, etc.) et les hospitalisations non prévues. 
Exemples :
- Hospitalisation en cas d'EIG imputable à la recherche à facturer au réel (possibilité de chiffrer lors de la facturation avec l'aide du DIM)
- Temps médical d'une spécialité autre que celle du service d'investigation (ex: ophtalmo, cardio, etc.)
- Forfait clôture de la recherche : 1h temps médical + 3h temps TEC en cas d'étude de niveau 3</t>
  </si>
  <si>
    <t>SECURITE</t>
  </si>
  <si>
    <t>Acte basé sur taux horaire pharmacien /radiopharmacien(1h)
Par personnel figurant sur la liste de délégation des tâches</t>
  </si>
  <si>
    <t>Stockage - Conditions de conservation (hors cryoconservation)</t>
  </si>
  <si>
    <t>Exemples d'actes nomenclaturés :
- Référentiel AMI pour les actes IDE qui sont codés en intégrant du temps personnel; il est parfois nécessaire d'ajouter du temps personnel pour certains actes, hors actes infirmiers "basiques" comme la pose ou le retrait de cathéter). Ils sont comptabilisés ansi pour des prélèvements sanguins et urinaires. 
Les actes de biopsie, d'anesthésie sont des actes médicaux et doivent être colligés dans la partie des "ACTES NOMENCLATURES ".
L’AMI est comptabilisé pour chaque point PK/PD si les prélèvements ont lieu à différents temps au cours d’une même visite.
Tout acte imposé par le protocole de recherhce est valorisé même s'il ne conclut pas à une analyse (sous réserve que cela soit documenté dans les documents sources).</t>
  </si>
  <si>
    <t xml:space="preserve">Tous les achats de réactifs, consommables non pris en compte dans les lignes de la matrice doivent être répertoriés et mis en facturation sur cette ligne, à la demande du promoteur (incluant la discordance entre le conditionnement du réactif et le nombre d'inclusion sur une période donnée). Le forfait de frais de gestion de 15€/commande est applicable. Evaluer un forfait global par visite ou pour l’étude.
Sans être exhaustif, donner des exemples illustratifs dans le MO. </t>
  </si>
  <si>
    <t xml:space="preserve">Le forfait technique s’applique uniquement aux examens réalisés en scanner, IRM et TEP.
Un examen standard ne peut pas être financé uniquement sur la base de la CCAM mais on doit lui associer le forfait technique lorsqu’il existe ainsi que les modificateurs et les suppléments et un forfait archivage numérique pour les besoins de la recherche 
- Ce mode de facturation est celui utilisé dans la pratique courante, le « forfait technique » couvrant les frais d’amortissement et de fonctionnement chargés de l’équipement d’imagerie, et « l’acte CCAM » la part intellectuelle d’interprétation de l’acte.
Dans le cadre de la convention  unique, seul le forfait technique le plus élevé est applicable pour tous les examens réalisés en Scanner, IRM, et TEP. Le médicament ou l'agent diagnostic sont évalués en sus au tarif officine ou au prix négocié si l'agent est réservé à l'usage hospitalier. 
Exemple : IRM  cérébrale standard chez l’adulte 
Acte CCAM : 69  € + FT 197,91 € + supplément archivage 0,75€  = 267,66 €  + Agent diagnostic  77,75 € (au prorata)  (Pas de modificateur applicable dans ce cas)
TDM TAP : doivent être appliqués pour un examen sur 2 zones anatomiques et plus consécutives = 1,15 forfait technique (abattement de 85% du 2ème forfait technique). 
TDM TAP + CRANE réalisés séparément : un deuxième forfait technique plein doit être appliqué pour le crâne. 
Ce mode de calcul ne s’applique pas aux plateformes de recherche en imagerie dont les principes de facturation ne reposent pas sur la CCAM car elles sont hors parcours de soins et peuvent en conséquence facturer en dehors des règles de la CPAM.
Des tâches de post traitement (reconstructions, mesures…)  peuvent être demandées dans le cadre d’un examen standard. Dans ce cas, Il faut rajouter du temps médical en « acte non nomenclaturé » fléché sur l’imagerie (exemple: protocole d’exploration en imagerie pneumologique ou cardiologique demandant l’extraction de calculs fonctionnels...). 
Publication sur les forfaits techniques: cf publication document  JORF joint sur le site du CNCR. </t>
  </si>
  <si>
    <r>
      <t>Temps Infirmier pour injection du traitement de l'étude</t>
    </r>
    <r>
      <rPr>
        <sz val="11"/>
        <rFont val="Calibri"/>
        <family val="2"/>
        <scheme val="minor"/>
      </rPr>
      <t xml:space="preserve"> - 15min</t>
    </r>
    <r>
      <rPr>
        <b/>
        <sz val="11"/>
        <rFont val="Calibri"/>
        <family val="2"/>
        <scheme val="minor"/>
      </rPr>
      <t xml:space="preserve">
</t>
    </r>
    <r>
      <rPr>
        <i/>
        <sz val="11"/>
        <rFont val="Calibri"/>
        <family val="2"/>
        <scheme val="minor"/>
      </rPr>
      <t xml:space="preserve">Lister les visites
</t>
    </r>
  </si>
  <si>
    <t>Forfait pharmaceutique coordination (centre coordonnateur)</t>
  </si>
  <si>
    <t xml:space="preserve"> - Coût par année calendaire</t>
  </si>
  <si>
    <r>
      <rPr>
        <b/>
        <sz val="11"/>
        <color rgb="FF000000"/>
        <rFont val="Calibri"/>
        <family val="2"/>
        <scheme val="minor"/>
      </rPr>
      <t>Temps TEC formation</t>
    </r>
    <r>
      <rPr>
        <b/>
        <sz val="11"/>
        <color rgb="FF000000"/>
        <rFont val="Calibri"/>
        <family val="2"/>
        <scheme val="minor"/>
      </rPr>
      <t xml:space="preserve">
</t>
    </r>
    <r>
      <rPr>
        <b/>
        <sz val="10"/>
        <color rgb="FF000000"/>
        <rFont val="Calibri"/>
        <family val="2"/>
        <scheme val="minor"/>
      </rPr>
      <t>Recherche de niveau 1:</t>
    </r>
    <r>
      <rPr>
        <sz val="10"/>
        <color rgb="FF000000"/>
        <rFont val="Calibri"/>
        <family val="2"/>
        <scheme val="minor"/>
      </rPr>
      <t xml:space="preserve"> 4h ou 5h (1h pour le CRF papier </t>
    </r>
    <r>
      <rPr>
        <b/>
        <sz val="10"/>
        <color theme="7"/>
        <rFont val="Calibri"/>
        <family val="2"/>
        <scheme val="minor"/>
      </rPr>
      <t>ou</t>
    </r>
    <r>
      <rPr>
        <sz val="10"/>
        <color rgb="FF000000"/>
        <rFont val="Calibri"/>
        <family val="2"/>
        <scheme val="minor"/>
      </rPr>
      <t xml:space="preserve"> 2h pour l'eCRF, 1h pour la lecture du protocole, 1h pour la rédaction des procédures pour le service, 1h pour la gestion administrative).
</t>
    </r>
    <r>
      <rPr>
        <b/>
        <sz val="10"/>
        <color rgb="FF000000"/>
        <rFont val="Calibri"/>
        <family val="2"/>
        <scheme val="minor"/>
      </rPr>
      <t>Recherche de niveau 2:</t>
    </r>
    <r>
      <rPr>
        <sz val="10"/>
        <color rgb="FF000000"/>
        <rFont val="Calibri"/>
        <family val="2"/>
        <scheme val="minor"/>
      </rPr>
      <t xml:space="preserve"> 5h ou 6h (1h pour le CRF papier, 2h pour l'eCRF, 2h pour la lecture du protocole, 1h pour la rédaction des procédures pour le service, 1h pour la gestion administrative).
</t>
    </r>
    <r>
      <rPr>
        <b/>
        <sz val="10"/>
        <color rgb="FF000000"/>
        <rFont val="Calibri"/>
        <family val="2"/>
        <scheme val="minor"/>
      </rPr>
      <t>Recherche de niveau 3 :</t>
    </r>
    <r>
      <rPr>
        <sz val="10"/>
        <color rgb="FF000000"/>
        <rFont val="Calibri"/>
        <family val="2"/>
        <scheme val="minor"/>
      </rPr>
      <t xml:space="preserve"> 7h ou 8h (1h pour le CRF papier, 2h pour l'eCRF, 3h pour la lecture du protocole, 2h pour la rédaction des procédures pour le service, 1h pour la gestion administrative).</t>
    </r>
  </si>
  <si>
    <r>
      <t xml:space="preserve">On duplique chaque ligne par type de tube . 
Par exemple :
 - 1 ligne pour les PK
 - 1 ligne pour les ADA (= PD)
- 1 ligne pour cytokine...
</t>
    </r>
    <r>
      <rPr>
        <b/>
        <strike/>
        <sz val="10"/>
        <color rgb="FFFFC000"/>
        <rFont val="Calibri"/>
        <family val="2"/>
        <scheme val="minor"/>
      </rPr>
      <t/>
    </r>
  </si>
  <si>
    <r>
      <t xml:space="preserve">Consultation médicale au tarif CCAM : correspond à une consultation de suivi hors pratique courante effectuée par l’investigateur ou par un autre spécialiste impliqué dans la recherche. </t>
    </r>
    <r>
      <rPr>
        <sz val="10"/>
        <color rgb="FFFFC000"/>
        <rFont val="Calibri"/>
        <family val="2"/>
        <scheme val="minor"/>
      </rPr>
      <t/>
    </r>
  </si>
  <si>
    <t xml:space="preserve"> - Actes réalisés via le établissement interne 
- Actes réalisés via le établissement en externe aux frais réels
- Contrat de prestation aux frais réels</t>
  </si>
  <si>
    <t>Temps médical ajouté en cas de  formations spécifiques demandées par le promoteur ou son prestataire</t>
  </si>
  <si>
    <r>
      <t>Par amendement</t>
    </r>
    <r>
      <rPr>
        <sz val="11"/>
        <color rgb="FFFFC000"/>
        <rFont val="Calibri"/>
        <family val="2"/>
        <scheme val="minor"/>
      </rPr>
      <t/>
    </r>
  </si>
  <si>
    <t xml:space="preserve">Temps pour la prise de connaissance des mises à jour des documents de l'étude </t>
  </si>
  <si>
    <t>Forfait applicable si l'auditeur souhaite auditer/visiter le service de biologie et ou pathologie .
Forfait à dupliquer par service.</t>
  </si>
  <si>
    <t>Par bilan</t>
  </si>
  <si>
    <t>Cette ligne sera apppliquée si le promoteur sollicite une saisie des échantillons préparés sur une plateforme web ET si le service prestataire  accepte le process de traçabilité sur une plateforme web. Le nombre de Tech formé sera défini par "le training log"</t>
  </si>
  <si>
    <t>Mise à jour des procédures et documention interne. Formation des personnels</t>
  </si>
  <si>
    <r>
      <t xml:space="preserve">Pour une raison de lisibilité cette ligne est dupliquée  et reportée dans le module "ANATOMO-PATHOLOGIE - acte hors nomenclature CCAM".
Ex: Préparation d'expectorations induites: 90 min/visite.                                                                                                                                                                                                                                                                                                                                                                                                                                   Cette ligne peut être utilisée, lorsqu'une demande par un service clinique s'adresse à un laboratoire externe pour la récupération d'un bloc / lames. La valeur est de 50 € par récupération 
</t>
    </r>
    <r>
      <rPr>
        <b/>
        <sz val="10"/>
        <color theme="9" tint="-0.499984740745262"/>
        <rFont val="Calibri"/>
        <family val="2"/>
        <scheme val="minor"/>
      </rPr>
      <t/>
    </r>
  </si>
  <si>
    <r>
      <t xml:space="preserve">Afin de compenser le temps supplémentaire, il est essentiel d’appliquer sur le surcoût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est réservé à l'usage hospitalier. 
Dans le cadre du contrat unique, seul le forfait technique le plus élevé est applicable pour tous les examens réalisés en Scanner, IRM, et TEP.
Ce mode de calcul ne s’applique pas aux plateformes de recherche en imagerie dont les principes de facturation ne reposent pas sur la CCAM car elles sont hors parcours de soins et peuvent en conséquence facturer en dehors des règles de la CPAM.
</t>
    </r>
    <r>
      <rPr>
        <sz val="10"/>
        <color rgb="FF0000FF"/>
        <rFont val="Calibri"/>
        <family val="2"/>
        <scheme val="minor"/>
      </rPr>
      <t/>
    </r>
  </si>
  <si>
    <r>
      <t xml:space="preserve">Le temps médical est à prendre en compte dans le cas de recherches complexes en Imagerie car nécessaire à l’organisation des examens, leur programmation et la coordination médicale à la recherche. Ce temps médical est indépendant des inclusions réelles et de la réalisation effective d’examens car situé en amont de ces phases.
</t>
    </r>
    <r>
      <rPr>
        <sz val="10"/>
        <color rgb="FF0000FF"/>
        <rFont val="Calibri"/>
        <family val="2"/>
        <scheme val="minor"/>
      </rPr>
      <t/>
    </r>
  </si>
  <si>
    <r>
      <t xml:space="preserve">La prévision systématique de ce temps TEC par examen permet de couvrir la résolution éventuelle de plusieurs queries pour certains examens et l'absence de queries dans d'autres cas.
Cette ligne concerne uniquement l'imagerie, car ces données sont générées par un portail d'imagerie, distinctes du CRF.
</t>
    </r>
    <r>
      <rPr>
        <sz val="10"/>
        <color rgb="FF0000FF"/>
        <rFont val="Calibri"/>
        <family val="2"/>
        <scheme val="minor"/>
      </rPr>
      <t/>
    </r>
  </si>
  <si>
    <t>Biopsies et prélèvements réalisés dans le service d'imagerie</t>
  </si>
  <si>
    <t xml:space="preserve">Monitoring spécifique au service d'imagerie ou de médecine nucléaire. A évaluer au prorata en fonction du nombre de visites de monitoring effectuées.
La fréquence est actuellement peu élevée mais cela permet de prévoir ce monitoring si applicable. </t>
  </si>
  <si>
    <t>Etablissement de la grille de surcoûts par la  pharmacie du centre coordonnateur et revue des avenants</t>
  </si>
  <si>
    <t>Acte basé sur taux horaire pharmacien (15 minutes)
Applicable y compris si colis perdu ou endommagé</t>
  </si>
  <si>
    <t>Rédaction du plan de maintien de l'aveugle (site blinding plan), organisation du circuit pour garantir l'aveugle, mise en place de l'ensemble des procédures spécifiques à ce circuit pour l'ensemble des actes pharmaceutiques (y compris étiquetage en aveugle des préparations), maintien de l'aveugle en continu sur la durée totale de l'étude (procédures supplémentaires et donc temps pharmacien ou préparateur supplémentaire)</t>
  </si>
  <si>
    <t>Acte basé sur le taux horaire pharmacien 
niveau 1: 1h
niveau 2: 1h30
niveau 3: 2h</t>
  </si>
  <si>
    <t>Traçabilité "nominative"du fût 
frais de désactivation ou d'autoclavage</t>
  </si>
  <si>
    <t xml:space="preserve">Par amendement </t>
  </si>
  <si>
    <t xml:space="preserve">
Pour information : en data management 1 page = a minima 10 champs de data. La limite d’occurrence pour le temps TEC visite est par patient et par visite.
Cela peut être réévalué dès lors que le nombre de champs de données est connu.</t>
  </si>
  <si>
    <t>Applicable pour administration sous cutanée , intra-musculaire (introduction d'un fluide sous pression via  une seringue dans l'organisme) 
N'est pas applicable lors d'un traitement par voie orale ou IV</t>
  </si>
  <si>
    <t xml:space="preserve">ligne à griser et à mettre en non applicable uniquement si les Effet indésirable grave et inattendu (EIGI) et Line Listing  sont transmis par email ou courrier </t>
  </si>
  <si>
    <t>Forfait annuel ligne à griser et à mettre en non applicable uniquement si les SUSARs et Line Listing  sont transmis par email ou courrier  
Gestion par papier: 100€
Gestion sur plateforme: 300€</t>
  </si>
  <si>
    <t xml:space="preserve">Correspond au temps TEC pour la transmission de la nouvelle version de la note d'information et du consentement, la récupération, la tracabilité  </t>
  </si>
  <si>
    <t xml:space="preserve">Réalisation des images d'écho-cœur ou autres images à  via l' établissement prestataire de service l'établissement investigateur 
</t>
  </si>
  <si>
    <t>Qu’il s’agisse de soin courant ou de surcoût,  tout examen réalisé en dehors du centre, nécessitant une relecture, peut justifier du temps médical supplémentaire. Cette ligne n'intègre pas le "Temps médical pour expertise en imagerie à la demande du promoteur" (voir plus bas).
Pour les examens réalisés en dehors du centre et nécessitant une relecture , ce temps sera évalué et comptabilisé au moment de la facturation, si applicable. 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 chargement sur le PACS des images réalisées à l'extérieur du centre  et gestion du dossier » à hauteur d’ ½ h de temps TEC par examen.
Tous les examens sont susceptibles d'être relus, si cela est prévu dans le protocole.</t>
  </si>
  <si>
    <r>
      <t xml:space="preserve">Temps médical pour expertise en imagerie à la demande du promoteur et dans le cadre du protocole : savoir faire, investissement intellectuel, forfait intellectuel selon un barème et des indicateurs qualité = tous les examens y compris les examens réalisés à l'extérieur - </t>
    </r>
    <r>
      <rPr>
        <sz val="11"/>
        <rFont val="Calibri"/>
        <family val="2"/>
        <scheme val="minor"/>
      </rPr>
      <t>1 h de temps médical</t>
    </r>
    <r>
      <rPr>
        <i/>
        <sz val="11"/>
        <rFont val="Calibri"/>
        <family val="2"/>
        <scheme val="minor"/>
      </rPr>
      <t xml:space="preserve">
Lister les visites</t>
    </r>
  </si>
  <si>
    <t xml:space="preserve">Ce forfait est applicable jusqu'à la fin de l'activité pharmaceutique. </t>
  </si>
  <si>
    <t xml:space="preserve">par année </t>
  </si>
  <si>
    <t>Duplication de la ligne par zone de stockage
Exemple: 1 recherche incluant 2 médicaments expérimentaux à température ambiante + 1 entre 2 et 8°C
=&gt; 2 lignes de facturation 
- Coût par année calendaire</t>
  </si>
  <si>
    <t>Par point de PK
30min</t>
  </si>
  <si>
    <t>niveau 1: 116,4 €
niveau 2 : 174,6 € 
niveau 3 : 232,8 €</t>
  </si>
  <si>
    <t>Amendement sans modification des documents : 57,5€
Amendement avec modification des documents : 172,5€</t>
  </si>
  <si>
    <t>Amendement sans modification des procédures internes du Centre : 1h 
Amendement avec modification des procédures internes du Centre : 3h</t>
  </si>
  <si>
    <t xml:space="preserve">Par exemple pour étude virus 
</t>
  </si>
  <si>
    <t xml:space="preserve">Par exemple pour étude OGM (virus) </t>
  </si>
  <si>
    <t>Temps TEC à appliquer dans le cas ou le promoteur ou son prestataire n'aurait pas identifié les tubes de prélèvement comme OGM (étiquette spécifique)</t>
  </si>
  <si>
    <t xml:space="preserve">Si requis dans les spécificités du protocole ou selon les spécificités dues au protocole : essai à risque : essai FIH , risque de CRS etc… </t>
  </si>
  <si>
    <t>Par retour</t>
  </si>
  <si>
    <t>Contribution à l'utilisation, pour la préparation des médicaments expérimentaux et auxiliaire , des isolateurs, des postes de sécurité mircrobiologique et d'autres types d'équipements de la PUI du centre investigateur</t>
  </si>
  <si>
    <t>Cette ligne n'est applicable qu'en cas de stérilisation d'un dispositif medical car elle est source de malentendu à la facturation aujourd'hui.
Ligne applicable  car il y a une étape de préparation de plateaux quel que soit l'équipement de préparation (isolateur ou hotte)</t>
  </si>
  <si>
    <t>Par tranches de 10 unités étiquetées</t>
  </si>
  <si>
    <t xml:space="preserve">Etude préliminaire des exposition des salariés,
Demande d'autorisation ASN
Analyse de risque à priori notamment sur la conformité à nos process interne </t>
  </si>
  <si>
    <t xml:space="preserve">Limite d'occurrence </t>
  </si>
  <si>
    <t>Gestion par papier: 100€
Gestion sur plateforme: 300€</t>
  </si>
  <si>
    <r>
      <rPr>
        <b/>
        <sz val="11"/>
        <rFont val="Calibri"/>
        <family val="2"/>
        <scheme val="minor"/>
      </rPr>
      <t>Préparation et envoi biopsie fraiche ou archivée</t>
    </r>
    <r>
      <rPr>
        <sz val="11"/>
        <rFont val="Calibri"/>
        <family val="2"/>
        <scheme val="minor"/>
      </rPr>
      <t xml:space="preserve"> </t>
    </r>
    <r>
      <rPr>
        <b/>
        <sz val="11"/>
        <rFont val="Calibri"/>
        <family val="2"/>
        <scheme val="minor"/>
      </rPr>
      <t xml:space="preserve">pour relecture centralisée
</t>
    </r>
    <r>
      <rPr>
        <sz val="9"/>
        <rFont val="Calibri"/>
        <family val="2"/>
        <scheme val="minor"/>
      </rPr>
      <t>Identification des blocs, préparations des lames (blanches ou colorées) gestion des formulaires d'envoi ( remplissage et classement).</t>
    </r>
    <r>
      <rPr>
        <sz val="11"/>
        <rFont val="Calibri"/>
        <family val="2"/>
        <scheme val="minor"/>
      </rPr>
      <t xml:space="preserve">
</t>
    </r>
    <r>
      <rPr>
        <i/>
        <sz val="11"/>
        <rFont val="Calibri"/>
        <family val="2"/>
        <scheme val="minor"/>
      </rPr>
      <t>Lister les visites</t>
    </r>
  </si>
  <si>
    <r>
      <rPr>
        <b/>
        <sz val="11"/>
        <color rgb="FF0070C0"/>
        <rFont val="Calibri"/>
        <family val="2"/>
        <scheme val="minor"/>
      </rPr>
      <t>Colonne A:</t>
    </r>
    <r>
      <rPr>
        <sz val="11"/>
        <rFont val="Calibri"/>
        <family val="2"/>
        <scheme val="minor"/>
      </rPr>
      <t xml:space="preserve">
 - Conserver les intitulés et le libellé du texte des lignes tels que définis dans la matrice. 
 - Ajouter le détail de chaque visite à comptabiliser.
 - Adapter le libéllé au niveau de complexité de l'étude
- le cas échéant indiquer la nomenclature de l'acte ou le temps nécessaire pour réaliser l'acte</t>
    </r>
  </si>
  <si>
    <r>
      <rPr>
        <b/>
        <sz val="11"/>
        <color rgb="FF0070C0"/>
        <rFont val="Calibri"/>
        <family val="2"/>
        <scheme val="minor"/>
      </rPr>
      <t>Colonne B :</t>
    </r>
    <r>
      <rPr>
        <sz val="11"/>
        <rFont val="Calibri"/>
        <family val="2"/>
        <scheme val="minor"/>
      </rPr>
      <t xml:space="preserve">
 - indiquer la limite d'occurencce    </t>
    </r>
  </si>
  <si>
    <r>
      <rPr>
        <b/>
        <sz val="11"/>
        <color rgb="FF0070C0"/>
        <rFont val="Calibri"/>
        <family val="2"/>
        <scheme val="minor"/>
      </rPr>
      <t>Colonne D:</t>
    </r>
    <r>
      <rPr>
        <sz val="11"/>
        <rFont val="Calibri"/>
        <family val="2"/>
        <scheme val="minor"/>
      </rPr>
      <t xml:space="preserve">
 - Ne conserver dans cette colonne que des montants et supprimer le texte
 - Conserver les montants unitaires conformément à la réglementation en vigueur
 - Dans les choix multiples, ne conserver que le montant correspondant à l'étude et au centre
 - Montant unitaire = coût de la visite</t>
    </r>
  </si>
  <si>
    <r>
      <rPr>
        <b/>
        <sz val="11"/>
        <color rgb="FF0070C0"/>
        <rFont val="Calibri"/>
        <family val="2"/>
        <scheme val="minor"/>
      </rPr>
      <t>Colonne E et F:</t>
    </r>
    <r>
      <rPr>
        <sz val="11"/>
        <rFont val="Calibri"/>
        <family val="2"/>
        <scheme val="minor"/>
      </rPr>
      <t xml:space="preserve">
 - Ne pas ajouter de texte dans ces colonnes afin de ne pas affecter les formules de calculs afférentes à chaque ligne et chaque colonne</t>
    </r>
  </si>
  <si>
    <r>
      <rPr>
        <b/>
        <sz val="11"/>
        <color rgb="FF0070C0"/>
        <rFont val="Calibri"/>
        <family val="2"/>
        <scheme val="minor"/>
      </rPr>
      <t>Colonne G:</t>
    </r>
    <r>
      <rPr>
        <sz val="11"/>
        <rFont val="Calibri"/>
        <family val="2"/>
        <scheme val="minor"/>
      </rPr>
      <t xml:space="preserve"> 
soit il y a une formule, soit:
 - Si une ligne ne s'applique pas au protocole : indiquer "NA" en  colonne G et griser la ligne
 - Si une ligne est optionnelle (ex: étude ancillaire) ou pas systématique: indiquer "Si applicable" en  colonne G en précisant le détail des visites concernées en colonne A
 - Si une ligne est applicable mais que le nombre prévisionnel d'actes ne peut pas être évalué : indiquer "Au prorata" en  colonne G en précisant le détails des visites concernées en colonne A. Dans la mesure du possible, afin d'avoir une évaluation plus précise du budget, chiffrer et valoriser ces actes. 
 - Si une étude comporte plusieurs bras: noter les montants pour un des bras et ajouter "si applicable" pour les autres bras.</t>
    </r>
  </si>
  <si>
    <t xml:space="preserve">Au-delà de 5 questionnaires un temps supplémentaire 15min par patient (si papier) ou 30 min (si électronique)
</t>
  </si>
  <si>
    <t>Ligne d'aide pour compléter la matrice. La ligne peut être supprimée si aucune analyse est effectuée en local.
Le forfait 9005 correspond à la prise en charge des échantillons avant analyse en local. Il est applicable dans la limite d'une fois/jour/patient. Le forfait 9105 correspond à l'élimination des déchets biologiques. Il est applicable dans la limite d'une fois/jour/patient. Les forfaits 9005 et 9105 sont regroupés sur une seule ligne.</t>
  </si>
  <si>
    <r>
      <t>Cette ligne a fait l'objet d'une évaluation moyenne pour une intervention d'un laboratoire de spécialité. Elle est applicable uniquement pour une prise en charge hors des circuits et des activités de routine. Elle est spécifique et imposée par le promoteur et nécessite de la formation,  la mise en place de procédures et de mode opératoire spécifiques.
Elle comprend l'expertise par le biologiste/le pathologiste, la participation à la réunion de mise en place, la mise en place d'une procédure qualité, la formation des personnels techniques du laboratoire, la gestion documentaire propre à chaque sponsor</t>
    </r>
    <r>
      <rPr>
        <strike/>
        <sz val="10"/>
        <color rgb="FF00B050"/>
        <rFont val="Calibri"/>
        <family val="2"/>
        <scheme val="minor"/>
      </rPr>
      <t xml:space="preserve"> </t>
    </r>
    <r>
      <rPr>
        <sz val="10"/>
        <color rgb="FF00B050"/>
        <rFont val="Calibri"/>
        <family val="2"/>
        <scheme val="minor"/>
      </rPr>
      <t>, un circuit des échantillons adapté aux exigences des protocoles</t>
    </r>
    <r>
      <rPr>
        <strike/>
        <sz val="10"/>
        <color rgb="FF00B050"/>
        <rFont val="Calibri"/>
        <family val="2"/>
        <scheme val="minor"/>
      </rPr>
      <t xml:space="preserve"> 
</t>
    </r>
    <r>
      <rPr>
        <i/>
        <sz val="10"/>
        <color rgb="FF00B050"/>
        <rFont val="Calibri"/>
        <family val="2"/>
        <scheme val="minor"/>
      </rPr>
      <t>Cette ligne est duplicable en fonction des services concernés (par laboratoire de spécialité) Elle n'est pas applicable pour les services cliniques.</t>
    </r>
  </si>
  <si>
    <r>
      <t xml:space="preserve">Description des activités quantifiées lors de la mise en place d'une recherche avec du Central Lab (Prélèvements ou recueil adressés en labo Centralisé.:
Visite de mep, formation par la CRO; lecture du manuel lab et du synospsis de l'étude: 2h
Rédaction des PR et MO spécifiques et documents de traçabilité. Validation des circuits spécifiques .Validation des documents pour les transports. Gestion documentaire au cours de l'étude: 4h
Formation/Habilitation des Tech Labo: 3*1h
</t>
    </r>
    <r>
      <rPr>
        <i/>
        <sz val="10"/>
        <color rgb="FF00B050"/>
        <rFont val="Calibri"/>
        <family val="2"/>
        <scheme val="minor"/>
      </rPr>
      <t>Cette ligne est duplicable en fonction des services concernés (par laboratoire de spécialité) Elle n'est pas applicable pour les services cliniques.</t>
    </r>
  </si>
  <si>
    <r>
      <t xml:space="preserve">Pour les recherches nécessitant l'intervention du service de garde Lun-ven(17h00-8h00);  Sam; Dim &amp; JF.  Cette ligne permet de garantir la mep et la qualité de la prise en charge des échantillons par un service de garde 7j/7 24h/24. La demande d'intervention du service de garde doit  être explicite de la part du promoteur., pour des activités d'inclusion, de suivi, de PK.
</t>
    </r>
    <r>
      <rPr>
        <i/>
        <sz val="10"/>
        <color rgb="FF00B050"/>
        <rFont val="Calibri"/>
        <family val="2"/>
        <scheme val="minor"/>
      </rPr>
      <t>Cette lignes n'estpas applicables pour les services cliniques.</t>
    </r>
  </si>
  <si>
    <r>
      <t xml:space="preserve">Cette ligne comprend la réalisation d'actes standard par le laboratoire d'ACP. Réalisation d'un bloc de paraffine , préparation de lames (max:20), et l'envoi des matériels. Pour l'expertise médicale, sélection de la biopsie et validation de la zone d'intérêt, il faut le cas échéant ajouter la ligne " Temps médical ACP: 1,5h" (Module "Tâche d'investigation")
Ces lignes ne sont pas applicables pour les services cliniques.     
</t>
    </r>
    <r>
      <rPr>
        <sz val="10"/>
        <color rgb="FF0000FF"/>
        <rFont val="Calibri"/>
        <family val="2"/>
        <scheme val="minor"/>
      </rPr>
      <t xml:space="preserve">  </t>
    </r>
    <r>
      <rPr>
        <sz val="10"/>
        <color rgb="FF00B050"/>
        <rFont val="Calibri"/>
        <family val="2"/>
        <scheme val="minor"/>
      </rPr>
      <t xml:space="preserve">                                                                                                                          </t>
    </r>
  </si>
  <si>
    <r>
      <t>Pour toute recherche nécessitant un investissement particulier ou une expertise spécifique en Imagerie, cette ligne doit être utilisée et est justifiée entre autres par : 
- une fréquence plus élevée qu’un suivi standard (ex: un suivi en imagerie de coupe IRM ou TDM d'une pathologie neurologique ou oncologique dans le cadre d'un protocole requiert une fréquence plus élevée que celle recommandée en soins courants : ceci modifie le circuit de prise de rdv et la disponibilité de la machine pour les autres patients = mise à disposition de plages spécifiques au projet).
- la programmation d’acquisitions d’imagerie complexes différentes de la pratique courante, la programmation de séquences d’imagerie complexes et un contrôle qualité longitudinal (fantômes, Dummy run,....).
Exemple: justification du temps TEC par son intervention sur des circuits, dans la planification, le paramétrage et le test de séquences particulières.
Seuls sont concernés les recherches complexes en imagerie.</t>
    </r>
    <r>
      <rPr>
        <sz val="10"/>
        <color rgb="FF0000FF"/>
        <rFont val="Calibri"/>
        <family val="2"/>
        <scheme val="minor"/>
      </rPr>
      <t/>
    </r>
  </si>
  <si>
    <r>
      <t>Ces éléments concernent un investissement intellectuel, la mise en œuvre de savoirs spécialisés de nature scientifique ou technique déployés par les radiologues et médecins nucléaires pour garantir la qualité optimale des examens réalisés en recherche – regroupés sous le terme d’expertise radiologique. 
A titre indicatif, l’imagerie propose de dupliquer la ligne selon la complexité du type de relecture et/ou d'acte demandé par le promoteur:
- Bilan radiologique, échographie, ostéodensitométrie = 1h temps médical
- IRM, Scanner, TEP, et Scintigraphie; correspond à la production de données simples exigées par le protocole par exemple critères RECIST 1.1 = 1h temps médical</t>
    </r>
    <r>
      <rPr>
        <sz val="10"/>
        <color rgb="FFFFC000"/>
        <rFont val="Calibri"/>
        <family val="2"/>
        <scheme val="minor"/>
      </rPr>
      <t xml:space="preserve">     </t>
    </r>
    <r>
      <rPr>
        <sz val="10"/>
        <color rgb="FF00B050"/>
        <rFont val="Calibri"/>
        <family val="2"/>
        <scheme val="minor"/>
      </rPr>
      <t xml:space="preserve">                                                            
- IRM, Scanner, TEP, Scintigraphie  ; correspond à la production de données complexes exigées par le protocole différentes de la pratique courante - par exemple criètes iRECIST, Critères volumiques,  ...)= 2h temps médical 
- Biopsies, ou gestes de Radiologie interventionnelle exigés par le protocole, en dehors des conditions courantes de soins : 3H de temps médical
Ce barème ne concerne pas les actes d'imagerie interventionnelle lourds (plus long que la pratique habituelle) pour lesquels le tarif doit être négocié entre le promoteur et le radiologue investigateur.
Ces actes supplémentaires ne pourront être réalisés qu’à la condition d’un financement.</t>
    </r>
  </si>
  <si>
    <t xml:space="preserve">On entend par préparation toute préparation pharmaceutique.
</t>
  </si>
  <si>
    <t>Par patient par administration</t>
  </si>
  <si>
    <t>Par service impliqué de radiopharmacie</t>
  </si>
  <si>
    <t>Forfait mise en aveugle réalisée par la pharmacie (5h)</t>
  </si>
  <si>
    <t xml:space="preserve">Mis en colonne A Tarif CCAM XXX € + dépassement honoraire aux frais réels si réalisé en externe et si aucun partenariat entre le promoteur et le prestataire
Tarif CCAM en vigueur en colonne D
Par consultation ACP 55€ + majoration coordination  MCG 5€ soit 60 €
Pour chaque consultation en dehors de la consultation investigateur </t>
  </si>
  <si>
    <r>
      <rPr>
        <b/>
        <sz val="11"/>
        <rFont val="Calibri"/>
        <family val="2"/>
        <scheme val="minor"/>
      </rPr>
      <t>Fourniture de produit de santé</t>
    </r>
    <r>
      <rPr>
        <sz val="11"/>
        <rFont val="Calibri"/>
        <family val="2"/>
        <scheme val="minor"/>
      </rPr>
      <t xml:space="preserve">
A</t>
    </r>
    <r>
      <rPr>
        <sz val="9"/>
        <rFont val="Calibri"/>
        <family val="2"/>
        <scheme val="minor"/>
      </rPr>
      <t>chat de produit pharmaceutique :  prix d'achat et temps pharmacien (achat, approvisionnement, gestion pharmaceutique du médicament ou DM expérimental ou non expérimental).</t>
    </r>
  </si>
  <si>
    <t>Par ligne de commande
ou par système complet pour un DM</t>
  </si>
  <si>
    <t>Par établissement</t>
  </si>
  <si>
    <t>Grille version JJ MM 202X basée sur le protocole :  version 00 du JJ/MM/AAAA</t>
  </si>
  <si>
    <t>Forfait hospitalisation en cas d'OGM / Car-T Cell</t>
  </si>
  <si>
    <t>Acte basé sur taux horaire pharmacien.
Forfait campagne de 1h + 30 minutes par tranche de 10 unités étiquetées
Les montants s'appliquent à toutes les opérations d'étiquetage ou de ré-étiquetage réalisées par la PUI dans le cadre de la recherche : médicaments/ dispositifs expérimentaux/non expérimentaux, fournis ou remboursés par le promoteur</t>
  </si>
  <si>
    <r>
      <rPr>
        <b/>
        <sz val="11"/>
        <rFont val="Calibri"/>
        <family val="2"/>
        <scheme val="minor"/>
      </rPr>
      <t>Temps biologie/pathologie recherche</t>
    </r>
    <r>
      <rPr>
        <sz val="11"/>
        <rFont val="Calibri"/>
        <family val="2"/>
        <scheme val="minor"/>
      </rPr>
      <t xml:space="preserve">
</t>
    </r>
    <r>
      <rPr>
        <sz val="10"/>
        <rFont val="Calibri"/>
        <family val="2"/>
        <scheme val="minor"/>
      </rPr>
      <t>Transmission des documents (CV, VR, CQ, si cryoconservation : CT (courbes de Températures), CS (calibration sondes), CM (Contrôles Métrologies et de Maintenance).
1h30 (si nécessité du protocole).</t>
    </r>
  </si>
  <si>
    <r>
      <t>Temps Médecin ACP : expertise; sélection du bloc et de la zone d'intérêt de la biopsie avant traitement et envoi en labo central.</t>
    </r>
    <r>
      <rPr>
        <sz val="11"/>
        <rFont val="Calibri"/>
        <family val="2"/>
        <scheme val="minor"/>
      </rPr>
      <t xml:space="preserve">
</t>
    </r>
    <r>
      <rPr>
        <i/>
        <sz val="11"/>
        <rFont val="Calibri"/>
        <family val="2"/>
        <scheme val="minor"/>
      </rPr>
      <t>Lister les visites</t>
    </r>
  </si>
  <si>
    <r>
      <t>Examen Standard</t>
    </r>
    <r>
      <rPr>
        <sz val="11"/>
        <rFont val="Calibri"/>
        <family val="2"/>
        <scheme val="minor"/>
      </rPr>
      <t xml:space="preserve"> = base CCAM + forfait technique maximum + modificateur + forfait archivage numérique + médicament ou agent diagnostic</t>
    </r>
    <r>
      <rPr>
        <b/>
        <sz val="11"/>
        <rFont val="Calibri"/>
        <family val="2"/>
        <scheme val="minor"/>
      </rPr>
      <t xml:space="preserve">
</t>
    </r>
    <r>
      <rPr>
        <i/>
        <sz val="11"/>
        <rFont val="Calibri"/>
        <family val="2"/>
        <scheme val="minor"/>
      </rPr>
      <t>Lister les visites</t>
    </r>
  </si>
  <si>
    <t>Laisser uniquement le tarif colonne D et dupliquer la ligne si nécessaire
Bien vérifier sur l'annexe 2 si l'HDJ est comptabilisée pour calculer le niveau de complexité de la recherche.
Pour plus de lisibilité, dupliquer les lignes des forfaits d’hébergement hôtelier et indiquer le tarif forfaitaire correspondant.</t>
  </si>
  <si>
    <t xml:space="preserve">45 min par consentement supplémentaire 
Si plusieurs consentements il faut dupliquer la ligne pour chaque consentement </t>
  </si>
  <si>
    <t xml:space="preserve">Par ligne de dispensation </t>
  </si>
  <si>
    <t xml:space="preserve">Ne garder dans la colonne D que le montant adéquat
Coordonnateur : 561,8€
Associé : 224,72€
</t>
  </si>
  <si>
    <t xml:space="preserve">Ne garder dans la colonne D que le montant adéquat
Coordonnateur : 112,36€
Associé :56,18€                                                                                                                                                                                                                                                              A comptabiliser pour les avenants en lien avec une modification substantielle qui impose un changement de la grille.
</t>
  </si>
  <si>
    <t>Ne garder dans la colonne D que le montant adéquat
recherche de niveau 1 ou extension: 337,08€
recherche de niveau 2: 505,62€
recherche de niveau 3: 674,16€</t>
  </si>
  <si>
    <t>Ligne applicable pour les essais de phase 1</t>
  </si>
  <si>
    <t>Pour un nombre de lames demandé &gt; 20 lames, une facture de 11,24€ / lot de 5 lames sera éditée.</t>
  </si>
  <si>
    <r>
      <rPr>
        <b/>
        <sz val="11"/>
        <color rgb="FF7030A0"/>
        <rFont val="Calibri"/>
        <family val="2"/>
        <scheme val="minor"/>
      </rPr>
      <t xml:space="preserve">                                                                                                                        </t>
    </r>
    <r>
      <rPr>
        <b/>
        <u/>
        <sz val="11"/>
        <color rgb="FF7030A0"/>
        <rFont val="Calibri"/>
        <family val="2"/>
        <scheme val="minor"/>
      </rPr>
      <t>Définition</t>
    </r>
    <r>
      <rPr>
        <sz val="11"/>
        <color theme="1"/>
        <rFont val="Calibri"/>
        <family val="2"/>
        <scheme val="minor"/>
      </rPr>
      <t xml:space="preserve">
- ASN = autorité de sûreté nucléaire
- ADR 7 = réglementation pour le transport de colis contenant ou ayant contenus des produits radioactifs
- UN2910/UN2915: codification des classes à risques de l'ADR 7 pour l'envoi de colis. Il est à noter que l'ensemble des contraintes réglementaires sont facilement accessibles sur le site de l'ASN
- EPI = équipements de protection individuelle
- MRP = médicaments radiopharmaceutiques 
- MTI = médicaments de thérapie innovante
- MDS = médicaments dérivés du sang
- RPH : radiopharmacien/ne</t>
    </r>
  </si>
  <si>
    <t xml:space="preserve">Cette ligne concerne les données saisies par le service d'imagerie dans le CRF électronique. 
Le temps de saisie de cette ligne, spécifique à l'imagerie, est distinct de celui de la ligne 42, qui ne concerne pas l'imagerie.
</t>
  </si>
  <si>
    <t>"Temps TEC monitoring avec promoteur/CRO" doit être facturé par jour et par ARC moniteur (hors co-visite dans le cadre d’une formation ou d’un coaching). 
Ces données ne concernent pas l'imagerie si les données sont générées par un portail d'imagerie, distinctes du CRF (cf. ligne 146).</t>
  </si>
  <si>
    <t xml:space="preserve">
Ajouter 5 à 10 pages en prévision des évènements indésirables..
Pour information : en data management 1page = a minima 10 champs de data. La limite d’occurrence pour le temps TEC visite est par patient et par visite.
Cela pourrait être réévalué lorsque le nombre de champs de données sera connu.
Ces données ne concernent pas l'imagerie si les données sont générées par un portail d'imagerie, distinctes du CRF (cf. ligne 146).</t>
  </si>
  <si>
    <t>Ajouter 5 à 10 pages en prévision des évènements indésirables.
Pour information : en data management 1page = a minima 10 champs de data. La limite d’occurrence pour le temps TEC visite est par patient et par visite.
Cela pourrait être réévalué lorsque le nombre de champs de données sera connu.
Ces données ne concernent pas l'imagerie si les données sont générées par un portail d'imagerie, distinctes du CRF (cf. ligne 146).</t>
  </si>
  <si>
    <r>
      <t xml:space="preserve"> En pratique, </t>
    </r>
    <r>
      <rPr>
        <u/>
        <sz val="10"/>
        <color rgb="FF00B050"/>
        <rFont val="Calibri"/>
        <family val="2"/>
        <scheme val="minor"/>
      </rPr>
      <t>par équipement si applicable dans le cadre du protocole (et non par établissement</t>
    </r>
    <r>
      <rPr>
        <sz val="10"/>
        <color rgb="FF00B050"/>
        <rFont val="Calibri"/>
        <family val="2"/>
        <scheme val="minor"/>
      </rPr>
      <t>). Forfait "contribution au coût des  prestations externes de certification sur les dispositifs médicaux , calibration et étalonnage" (EARL,...): par équipement
si applicable dans le cadre du protocole, 112,36 €. Ces certifications étant souvent réclamées a posteriori de l’évaluation des surcoûts,  il est nécessaire de prévoir systématiquement cette ligne en précisant « Si applicable dans le cadre du protocole». Ce forfait est envisagé par équipement (et non par établissement) et concerne la certification / calibration propre à la recherche : il n’a pas pour objectif d’assumer la maintenance courante des équipements. Les certificats de maintenance des appareils ne sont donc pas pris en compte sur cette ligne. 
Exemples: envoi mensuel d'un contrôle QC pour un DEXA, certificats / calibration propre à la recherche pour l'imagerie ou la médecine nucléaire, etc
Contrairement à la ligne 23, le forfait ici est spécifique à un appareil d''imagerie.</t>
    </r>
  </si>
  <si>
    <t>Recherche n° EudraCt / CTIS EU CTR/ ID-RCB</t>
  </si>
  <si>
    <t>Ne garder dans la colonne D que le montant adéquat par visite
Recherche de niveau 1: 2,28€/patient/visite
Recherche de niveau 2: 3,37€/patient/visite
Recherche de niveau 3: 4,49€/patient/visite
Ajouter 5€/visite/patient si intervention personnels exterieurs (hors monitoring promoteur, CRO, ARC).
Concernant les dispositifs médicaux (DM) : dans le cadre d’investigations relatives au suivi clinique après commercialisation (donc avec l’utilisation du produit dans sa destination), seules les visites impliquant une démarche logistique supplémentaire liée à la recherche sont concernées.</t>
  </si>
  <si>
    <t>niveau 1: 2,28€
niveau 2: 3,37€
niveau 3: 4,49€
Ajouter 5€/patient/visite si intervention personnels exterieurs (hors monitoring promoteur, CRO, ARC)</t>
  </si>
  <si>
    <t>Ne garder dans la colonne D que le montant adéquat
Recherche de niveau 1: 1 h 
Recherche de niveau 2 : 1 h + 30 min
Recherche de niveau 3 : 1 h + 1 h       
Ligne pour la visite d'inclusion à dupliquer en cas de visite de pré-sélection.</t>
  </si>
  <si>
    <r>
      <rPr>
        <b/>
        <sz val="11"/>
        <rFont val="Calibri"/>
        <family val="2"/>
        <scheme val="minor"/>
      </rPr>
      <t>Consultation pour consentement éclairé supplémentaire 45 min  (sous étude</t>
    </r>
    <r>
      <rPr>
        <sz val="11"/>
        <rFont val="Calibri"/>
        <family val="2"/>
        <scheme val="minor"/>
      </rPr>
      <t>, grossesse,génétique...)</t>
    </r>
  </si>
  <si>
    <r>
      <rPr>
        <b/>
        <sz val="11"/>
        <color rgb="FF000000"/>
        <rFont val="Calibri"/>
        <family val="2"/>
        <scheme val="minor"/>
      </rPr>
      <t xml:space="preserve">Temps médical
</t>
    </r>
    <r>
      <rPr>
        <sz val="9"/>
        <color rgb="FF000000"/>
        <rFont val="Calibri"/>
        <family val="2"/>
        <scheme val="minor"/>
      </rPr>
      <t xml:space="preserve">Temps médical en sus de la pratique courante (formation, examen spécifique) et non pris en compte dans les actes réalisés dans le cadre de la recherche.
Par heure, au prorata. 
</t>
    </r>
    <r>
      <rPr>
        <i/>
        <sz val="11"/>
        <color rgb="FF000000"/>
        <rFont val="Calibri"/>
        <family val="2"/>
        <scheme val="minor"/>
      </rPr>
      <t>Lister les visites</t>
    </r>
  </si>
  <si>
    <t>Le ligne de temps médical comptabilise le temps médical relatif au service d'investigation (investigateur ou co-investigateurs).
En cas d’intervention d’autres services que le service d’investigation, ce même temps de formation est applicable à ces services annexes dans section "autres coûts/surcoûts imputables à la recherche.</t>
  </si>
  <si>
    <t xml:space="preserve">Le temps TEC est précisé par le promoteur selon le temps requis par le protocole.
</t>
  </si>
  <si>
    <t>La limite d’occurrence pour le temps TEC formation aux questionnaires et carnet patient est par personnel formé.
Possibilité de former d'autre back-up en cas de départ de l'employé ou fin de contrat dans le centre (à mentionner dans la facturation)</t>
  </si>
  <si>
    <t xml:space="preserve">Par visite et par patient. Le temps TEC gestion auto-questionnaire (15 min) est doublé si plusieurs questionnaires (à revoir si cas particulier).
Cas particuliers = lorsque l'autoquestionnaire est supérieur ou égal à 30 pages. Dans ce cas particulier, la négociation peut avoir lieu au cas par cas.
</t>
  </si>
  <si>
    <r>
      <t xml:space="preserve">Calcul effectué en pratique </t>
    </r>
    <r>
      <rPr>
        <u/>
        <sz val="10"/>
        <color rgb="FF00B050"/>
        <rFont val="Calibri"/>
        <family val="2"/>
        <scheme val="minor"/>
      </rPr>
      <t>par visite (et non par prélèvement)</t>
    </r>
    <r>
      <rPr>
        <sz val="10"/>
        <color rgb="FF00B050"/>
        <rFont val="Calibri"/>
        <family val="2"/>
        <scheme val="minor"/>
      </rPr>
      <t xml:space="preserve">. Cette ligne est complémentaire de celle "Temps tech labo" et ne s'y substitue pas. Cette activité est réalisée essentiellement par les services de soin d'investigation clinique (et/ou structure dédiée).  Elle correspond à la gestion des kits de prélèvement pour le laboratoire centralisé au sens : réception, inventaire, suivi des dates de péremption et du stock, demande de réapprovisionnement, destruction, préparation pour l'équipe soignante,etc. Le temps TEC gestion des kits de prélèvement est 1h par patient par visite et non par prélèvement; la  mention « si non pris en compte dans la partie anatomo pathologie » doit être retirée.
Le temps TEC ici est différent du technicage (cf. explication dans le mode opératoire).
1h/visite  , peu importe le nombre de prélèvements </t>
    </r>
  </si>
  <si>
    <r>
      <t xml:space="preserve">A facturer au réel au prorata du nombre d'appels : </t>
    </r>
    <r>
      <rPr>
        <i/>
        <sz val="10"/>
        <color rgb="FF00B050"/>
        <rFont val="Calibri"/>
        <family val="2"/>
        <scheme val="minor"/>
      </rPr>
      <t>exemple</t>
    </r>
    <r>
      <rPr>
        <sz val="10"/>
        <color rgb="FF00B050"/>
        <rFont val="Calibri"/>
        <family val="2"/>
        <scheme val="minor"/>
      </rPr>
      <t xml:space="preserve"> si 2 appels pour le J1 comptabiliser 2 appels </t>
    </r>
  </si>
  <si>
    <r>
      <t xml:space="preserve">Gestion des remboursements de frais des patients, si applicable :
- 20 min si l’intervention se fait sans utilisation d’une plateforme ;
- 50 min si l’intervention se fait via l’utilisation d’une plateforme.
Applicable uniquement dans le cadre des visites liées au protocole de la recherche et donc supplémentaires à la prise en charge classique.
</t>
    </r>
    <r>
      <rPr>
        <strike/>
        <sz val="10"/>
        <color rgb="FF00B050"/>
        <rFont val="Calibri"/>
        <family val="2"/>
        <scheme val="minor"/>
      </rPr>
      <t xml:space="preserve">
</t>
    </r>
    <r>
      <rPr>
        <sz val="10"/>
        <color rgb="FF00B050"/>
        <rFont val="Calibri"/>
        <family val="2"/>
        <scheme val="minor"/>
      </rPr>
      <t xml:space="preserve">En cas de non utilisation d'une plateforme, le promoteur doit fournir des bons papiers </t>
    </r>
  </si>
  <si>
    <t>Estimation du temps infirmier -52€/h</t>
  </si>
  <si>
    <t>Ne pas comptabiliser un temps IDE pour des prélèvements analysés en local.  Si lors d’une même visite  des prélèvements pour un laboratoire centralisé sont réalisés : il faut créer 1 ligne par type de prélèvement.
Les autres prélèvements (PK, PD, ADA,....) sont à indiquer en ligne 60 et doivent être comptabilisé par tube et par point de prélèvement.
15mn/ prélèvements/visite (quel que soit le nombre de tubes)  Cette ligne n'est applicable uniquement lorsque les analyses biochimie, hématologie, coagulation, marqueurs tumoraux etc… sont réalisés en centralisés .
Autrement dit tout ce qui peut-être réalisé en local mais que le promoteur choisi de réaliser en centralisé</t>
  </si>
  <si>
    <t xml:space="preserve">
Si les prélèvements urinaires sont envoyés à un laboratoire centralisé, dans ce cas 15 minutes de temps IDE/visite doivent être comptabilisé (ne pas comptabiliser un temps IDE pour des prélèvements analysés en local ).  Si lors d’une même visite des prélèvements sanguins et urinaires pour un laboratoire centralisé sont réalisés : il faut créer 1 ligne par type de prélèvement.
Si analyse d'urine, à duppliquer pour selles /salive réalisée en central </t>
  </si>
  <si>
    <r>
      <t xml:space="preserve">Dupliquer chaque ligne pour chaque traitement qui s'administre en IV : 
</t>
    </r>
    <r>
      <rPr>
        <i/>
        <sz val="10"/>
        <color rgb="FF00B050"/>
        <rFont val="Calibri"/>
        <family val="2"/>
        <scheme val="minor"/>
      </rPr>
      <t>exemple</t>
    </r>
    <r>
      <rPr>
        <sz val="10"/>
        <color rgb="FF00B050"/>
        <rFont val="Calibri"/>
        <family val="2"/>
        <scheme val="minor"/>
      </rPr>
      <t>: si le protocole est une association de 2 molécules perfusées IV alors il y aura 1 ligne pour la molécule 1 et 1 ligne pour la molécule 2</t>
    </r>
  </si>
  <si>
    <t>Exemple : aide au médecin pour l’envoi pour relecture au laboratoire centralisé.
Ceci s'applique par exemple en cas d'envoi des tracés d' ECG en  centralisé, Holter ou autre envoi centralisé de données issues d'un examen si non compté dans le temps Infirmier pour cet acte.
30min de base à réévaluer si besoin et selon les procédures
Applicable également pour la réalisation des ECG non centralisés:
 - si ECG simple 10 min par acte
 - si ECG tripliqué 20 min par acte .</t>
  </si>
  <si>
    <t>Applicable pour les essais dont le produit à l'étude est un radio-élément</t>
  </si>
  <si>
    <t>tarif CCAM (cf. ameli.fr), 
exemple:  ECG (DEQP003, Examen de la vision binoculaire BLQP010...)</t>
  </si>
  <si>
    <r>
      <rPr>
        <b/>
        <sz val="11"/>
        <rFont val="Calibri"/>
        <family val="2"/>
        <scheme val="minor"/>
      </rPr>
      <t>Forfait événement indésirable grave imputable à la recherche</t>
    </r>
    <r>
      <rPr>
        <sz val="9"/>
        <rFont val="Calibri"/>
        <family val="2"/>
        <scheme val="minor"/>
      </rPr>
      <t xml:space="preserve"> </t>
    </r>
    <r>
      <rPr>
        <sz val="10"/>
        <rFont val="Calibri"/>
        <family val="2"/>
        <scheme val="minor"/>
      </rPr>
      <t>- 1h de temps TEC et 20min de temps médical.</t>
    </r>
  </si>
  <si>
    <t>Le temps médical relatif aux autres services impliqués sera ajouté dans la ligne ci-dessous
(ex: si temps médical ophtalmo pour une étude en hématologie)
 - Actes réalisés via l'établissement en interne 
- Actes réalisés via l' établissement en externe aux frais réels
- Contrat de prestation aux frais réels</t>
  </si>
  <si>
    <r>
      <rPr>
        <b/>
        <sz val="11"/>
        <rFont val="Calibri"/>
        <family val="2"/>
        <scheme val="minor"/>
      </rPr>
      <t>Temps médical</t>
    </r>
    <r>
      <rPr>
        <sz val="11"/>
        <rFont val="Calibri"/>
        <family val="2"/>
        <scheme val="minor"/>
      </rPr>
      <t xml:space="preserve">
</t>
    </r>
    <r>
      <rPr>
        <sz val="10"/>
        <rFont val="Calibri"/>
        <family val="2"/>
        <scheme val="minor"/>
      </rPr>
      <t>Temps médical en sus de la pratique courante : formation, examen spécifique,</t>
    </r>
    <r>
      <rPr>
        <strike/>
        <sz val="10"/>
        <rFont val="Calibri"/>
        <family val="2"/>
        <scheme val="minor"/>
      </rPr>
      <t xml:space="preserve"> </t>
    </r>
    <r>
      <rPr>
        <sz val="10"/>
        <rFont val="Calibri"/>
        <family val="2"/>
        <scheme val="minor"/>
      </rPr>
      <t>suivi téléphonique,  téléconsultation et non pris en compte dans les actes réalisés dans le cadre de la recherche, par heure.</t>
    </r>
    <r>
      <rPr>
        <sz val="11"/>
        <rFont val="Calibri"/>
        <family val="2"/>
        <scheme val="minor"/>
      </rPr>
      <t xml:space="preserve">
</t>
    </r>
    <r>
      <rPr>
        <i/>
        <sz val="11"/>
        <rFont val="Calibri"/>
        <family val="2"/>
        <scheme val="minor"/>
      </rPr>
      <t>Lister les visites</t>
    </r>
  </si>
  <si>
    <r>
      <t>Temps TEC supplémentaire (57,5</t>
    </r>
    <r>
      <rPr>
        <b/>
        <sz val="11"/>
        <rFont val="Calibri"/>
        <family val="2"/>
      </rPr>
      <t>€</t>
    </r>
    <r>
      <rPr>
        <b/>
        <sz val="9.35"/>
        <rFont val="Calibri"/>
        <family val="2"/>
      </rPr>
      <t>/h)</t>
    </r>
  </si>
  <si>
    <t>Temps infirmier : cout supplémentaire (52€/h)</t>
  </si>
  <si>
    <r>
      <t xml:space="preserve">Temps TEC : Formation patient kit hygiène
</t>
    </r>
    <r>
      <rPr>
        <sz val="11"/>
        <rFont val="Calibri"/>
        <family val="2"/>
        <scheme val="minor"/>
      </rPr>
      <t>1h</t>
    </r>
    <r>
      <rPr>
        <b/>
        <sz val="11"/>
        <rFont val="Calibri"/>
        <family val="2"/>
        <scheme val="minor"/>
      </rPr>
      <t xml:space="preserve"> </t>
    </r>
  </si>
  <si>
    <r>
      <t xml:space="preserve">Implication du service biomédical dès qu'un matériel est prêté 
</t>
    </r>
    <r>
      <rPr>
        <i/>
        <sz val="10"/>
        <color rgb="FF00B050"/>
        <rFont val="Calibri"/>
        <family val="2"/>
        <scheme val="minor"/>
      </rPr>
      <t>exemple :</t>
    </r>
    <r>
      <rPr>
        <sz val="10"/>
        <color rgb="FF00B050"/>
        <rFont val="Calibri"/>
        <family val="2"/>
        <scheme val="minor"/>
      </rPr>
      <t xml:space="preserve"> à ECG fournie, pompe à perfusion… : 
reception- identification informatique- test - mise à disposition dans le service- mise en fonctionnement - tracabilité - préparation et gestion retour matériel sur avis écrit du promoteur </t>
    </r>
  </si>
  <si>
    <r>
      <rPr>
        <sz val="10"/>
        <color rgb="FF00B050"/>
        <rFont val="Calibri"/>
        <family val="2"/>
        <scheme val="minor"/>
      </rPr>
      <t>Temps TEC pour la gestion réception du matériel tablette pour questionnaire par exemple 
à maintenir car en pratique le matériel est envoyé et l' établissement doit lui-même le renvoyer (conditionnement et retour). les ARCs sponsor refusent de les récupérer lors du monitoring.
préciser le type de matériel en colonne A</t>
    </r>
    <r>
      <rPr>
        <strike/>
        <sz val="10"/>
        <color rgb="FF00B050"/>
        <rFont val="Calibri"/>
        <family val="2"/>
        <scheme val="minor"/>
      </rPr>
      <t xml:space="preserve">
</t>
    </r>
    <r>
      <rPr>
        <b/>
        <sz val="11"/>
        <color rgb="FFFFC000"/>
        <rFont val="Calibri"/>
        <family val="2"/>
        <scheme val="minor"/>
      </rPr>
      <t/>
    </r>
  </si>
  <si>
    <t>Cette ligne correspond à l'évaluation par la Biologie de l'impact d'un protocole sur ses activités, et de la faisabilité de son intervention en adaptant les circuits, la documentation, les process. Ligne applicable dès lors qu'un pôle de biologie est sollicité pour des activités d'analyses en local et/ou de prise en charge d'échantillons pour un laboratoire centralisé (non applicable pour les services cliniques).</t>
  </si>
  <si>
    <r>
      <t xml:space="preserve">Cette ligne correspond à la mise à jour des documents par la Biologie et de leur mise à disposition pour les besoins de l'étude. Ligne applicable dès lors qu'un pôle de biologie est sollicité pour des activités d'analyses en local et/ou de prise en charge d'échantillons pour un laboratoire centralisé (non applicable pour les services cliniques).
</t>
    </r>
    <r>
      <rPr>
        <sz val="10"/>
        <color theme="5"/>
        <rFont val="Calibri"/>
        <family val="2"/>
        <scheme val="minor"/>
      </rPr>
      <t/>
    </r>
  </si>
  <si>
    <t>Description des analyses de biologie requises, avec réf NABM et cotation B. (Ex: NFS(1106)-B50).
Pour limiter le nombre de lignes, des panels peuvent être proposés par le coordonnateur, tout en respectant le principe des spécialités Biochimie, Hématologie, ACP. Quelques exemples sont présentés ci-après:
 - Ex: Panel e Biochimie (AST/ALT(522), GGT(519), Bili(1601), CRP(1804), Alb(1806))-B38. 
Pour les analyses coûteuses et non recurrentes, identifiez des lignes individuelles.
- Ex: Troponine T (7335)-B63
Pour chaque ligne, il convient de préciser les visites impliquant ce surcoût. 
A détailler en fonction du protocole bien prendre les références en vigueur sur les sites officiels http://www.codage.ext.cnamts.fr/codif/nabm/index_presentation.php?p_site=AMELI</t>
  </si>
  <si>
    <r>
      <t xml:space="preserve">Ligne standard de base /visite pour la prise en charge pré-analytique  des échantillons pour un laboratoire centralisé.
Cette prestation inclut la centrifugation, aliquotage, congélation, traçabilité ainsi que la préparation des envois ambiants +/- carboglace le jour même (1h / visite).
Les prises en charge spécifiques sont à ajouter avec la ligne "Temps Tech labo préparation spécifique" (duplicable).
L'approche consensuelle est d'une prise en charge forfaitaire de base pour des échantillon de type hématocytologie, biochimie </t>
    </r>
    <r>
      <rPr>
        <i/>
        <sz val="10"/>
        <color rgb="FF00B050"/>
        <rFont val="Calibri"/>
        <family val="2"/>
        <scheme val="minor"/>
      </rPr>
      <t>safety</t>
    </r>
    <r>
      <rPr>
        <sz val="10"/>
        <color rgb="FF00B050"/>
        <rFont val="Calibri"/>
        <family val="2"/>
        <scheme val="minor"/>
      </rPr>
      <t>, puis d'ajouter en "Temps Tech labo préparation spécifique", pour  les préparations qui le justifient (voir exemples ligne 80) afin de faciliter le suivi et la facturation. 
Il s'agit ici de comptabiliser uniquement les tubes de safety hémato, bioch hépato, coag qui sont envoyés en central lab . Si ces prélèvements sont analysés en local, la ligne sera non applicable .</t>
    </r>
  </si>
  <si>
    <t xml:space="preserve"> Cette ligne est applicable pour toutes les Pk
 Cette ligne est donc comptabilisée par tube (véritable point de PK nécessaire à la recherche et non multiplication des aliquôts)  adressé en laboratoire dit "centralisé".</t>
  </si>
  <si>
    <t>Cette ligne est duplicable pour décrire toutes les activités de biologie non prises en compte dans la ligne générique. Son application nécessite l'expertise de personnels de la biologie, ou de l'ACP. 
Afin de faciliter le montage financier des prestations pré-analytiques complexes, une liste informelle (non exhaustive) est proposée (facturable par prestation demandée) : La ligne doit être dupliquée pour chaque item décrit:
Exemples de prestations (par temps croissant) : 
- Volumes d’aliquotage différents (&gt;5) sur une même visite spécifique (100µl, 200µl, 500µl) (15min)
- Double centrifugation (30min)
- Préparation solution stabilisante (30 min)
- Préparation selles (30 min)
- Préparation des CSF (LCR) 60 min
- Préparation  souchothèque (60 min)
- Quantiféron (incubation) (60 min)
- Prise en charge Tubes Génétique RNA/DNA (30min)
- Envoi de Bloc +/- lames vers une structure externe (60min)
- PBMC/Ficoll (3h)
- Intervention des services de Gardes : (2h/visite /par cinétique)
- Extraction ADN/ARN contrôle qualité inclus (-)
- Autres (-)
Lignes dupliquées selon type de tubes (non exhaustif)</t>
  </si>
  <si>
    <r>
      <rPr>
        <b/>
        <sz val="11"/>
        <rFont val="Calibri"/>
        <family val="2"/>
        <scheme val="minor"/>
      </rPr>
      <t>Temps Tech Labo " Plateforme saisie Web"</t>
    </r>
    <r>
      <rPr>
        <sz val="11"/>
        <rFont val="Calibri"/>
        <family val="2"/>
        <scheme val="minor"/>
      </rPr>
      <t xml:space="preserve"> Mise en place formation</t>
    </r>
    <r>
      <rPr>
        <b/>
        <sz val="11"/>
        <rFont val="Calibri"/>
        <family val="2"/>
        <scheme val="minor"/>
      </rPr>
      <t xml:space="preserve">
 </t>
    </r>
    <r>
      <rPr>
        <sz val="11"/>
        <rFont val="Calibri"/>
        <family val="2"/>
        <scheme val="minor"/>
      </rPr>
      <t xml:space="preserve">2h/Tech Labo
</t>
    </r>
    <r>
      <rPr>
        <sz val="10"/>
        <rFont val="Calibri"/>
        <family val="2"/>
        <scheme val="minor"/>
      </rPr>
      <t xml:space="preserve"> (si applicable)</t>
    </r>
  </si>
  <si>
    <r>
      <rPr>
        <b/>
        <sz val="11"/>
        <rFont val="Calibri"/>
        <family val="2"/>
        <scheme val="minor"/>
      </rPr>
      <t xml:space="preserve">Temps Tech Labo. Préparation et suivi Monitoring :
 </t>
    </r>
    <r>
      <rPr>
        <sz val="11"/>
        <rFont val="Calibri"/>
        <family val="2"/>
        <scheme val="minor"/>
      </rPr>
      <t xml:space="preserve">60 min/monitoring
</t>
    </r>
    <r>
      <rPr>
        <sz val="10"/>
        <rFont val="Calibri"/>
        <family val="2"/>
        <scheme val="minor"/>
      </rPr>
      <t>au prorata (si applicable)</t>
    </r>
  </si>
  <si>
    <r>
      <rPr>
        <b/>
        <sz val="11"/>
        <rFont val="Calibri"/>
        <family val="2"/>
        <scheme val="minor"/>
      </rPr>
      <t xml:space="preserve">Temps Tech Labo "Amendement au Manuel de labo" - Rédaction /Formation: </t>
    </r>
    <r>
      <rPr>
        <sz val="11"/>
        <rFont val="Calibri"/>
        <family val="2"/>
        <scheme val="minor"/>
      </rPr>
      <t xml:space="preserve">2h/amendement substantiel
</t>
    </r>
    <r>
      <rPr>
        <sz val="10"/>
        <rFont val="Calibri"/>
        <family val="2"/>
        <scheme val="minor"/>
      </rPr>
      <t>au prorata  (si applicable)</t>
    </r>
  </si>
  <si>
    <t>Cette ligne est applicable dès lors qu'il y a la mise à disposition d'un matériel calibré et suivi pour répondre aux besoins de l'étude. Ce forfait s’applique quelque soit la nature de l'échantillon, quelque soit la quantité de tubes pris en charge, quelque soit la température demandée (ambiant, 4°C, -20°C, -80°C), quelque soit la durée de stockage (jour-même, 24h, 1 semaine, 1 an max). Ce forfait pourra être adapté pour les demandes de stockages volumineux.</t>
  </si>
  <si>
    <t>Cette ligne est applicable par le service d'ACP pour la sélection du bloc et de la zone d'intérêt de la Biopsie fraîche ou archivée, ou des controles et anotations des images post numérisation . Elle n'est applicable que si un médecin ACP intervient. Elle est cumulative avec le forfait de 150€.
Ces lignes ne sont pas applicables pour les services cliniques.
Cette ligne est applicable au médecin Ana-Path donc doit être placée en ACP.</t>
  </si>
  <si>
    <t xml:space="preserve">Remboursement des frais de désarchivage des blocs tumoraux depuis un laboratoire extérieur.
A mentionner dès lors que le protocole laisse la possibilité de fournir du matériel archivé </t>
  </si>
  <si>
    <t>Ce forfait est applicable à toute recherche nécessitant de l'imagerie. Il intègre les tâches de base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(ex : service IRM + médecine nucléaire). La décision sera de la responsabilité du service imagerie du centre coordonnateur et devra être applicable à tous les centres associés quel que soit les organisations. 
A préciser ou dupliquer si radiothérapie ou médecine nucléaire.
L'application de ce forfait est indépendante des inclusions réelles et de la réalisation effective d’examens car situé en amont de ces phases.</t>
  </si>
  <si>
    <t>L’envoi est réalisé par examen.
Demandes formulées aux imageurs pour l'obtention de données étayant l'ensemble des étapes d'envoi des images via les plateformes internet ou via DVD et transmission des DTF qui permettent de définir un temps moyen.
Dupliquer les lignes par type d'examen : exemple 1 ligne pour les TDM , 1 ligne pour l'IRM cérébral, 1 ligne pour le TEP etc...</t>
  </si>
  <si>
    <r>
      <rPr>
        <u/>
        <sz val="10"/>
        <color rgb="FF00B050"/>
        <rFont val="Calibri"/>
        <family val="2"/>
        <scheme val="minor"/>
      </rPr>
      <t>En pratique, calcul par examen, 30 mn temps TEC (et non par patient)</t>
    </r>
    <r>
      <rPr>
        <sz val="10"/>
        <color rgb="FF00B050"/>
        <rFont val="Calibri"/>
        <family val="2"/>
        <scheme val="minor"/>
      </rPr>
      <t>. Cette ligne n’intègre pas l’envoi et le transfert des images. 
Si l’envoi ou le transfert doit être réalisé par l’imagerie, rajouter une ligne « envoi des données » dans la partie « actes non nomenclaturés ».  
Il s’agit d’un temps TEC par examen. 
Demandes formulées aux imageurs pour l'obtention de données étayant l'ensemble des étapes d'anonymisation qui permettent de définir un temps moyen.
Applicable dès lors que les images doivent être envoyées pour relecture centralisée</t>
    </r>
  </si>
  <si>
    <r>
      <t xml:space="preserve">Examen sans base CCAM = frais réel
</t>
    </r>
    <r>
      <rPr>
        <i/>
        <sz val="11"/>
        <rFont val="Calibri"/>
        <family val="2"/>
        <scheme val="minor"/>
      </rPr>
      <t>Lister les visites</t>
    </r>
  </si>
  <si>
    <t xml:space="preserve">Par centre et par année </t>
  </si>
  <si>
    <r>
      <t xml:space="preserve">Dispensation nominative 
</t>
    </r>
    <r>
      <rPr>
        <i/>
        <sz val="11"/>
        <rFont val="Calibri"/>
        <family val="2"/>
        <scheme val="minor"/>
      </rPr>
      <t>Lister les visites</t>
    </r>
  </si>
  <si>
    <t>Ce forfait correspond aux prestations suivantes:
Visite de sélection si applicable 
Evaluation de la faisabilité + Revue de la grille de surcoûts pharmacie  hors coordination
mise en place de la recherche en présence du pharmacien
rédaction de procédure écrites concernant la recherche
Définition de l'organisation et rédaction des documents du circuit pharmaceutique: ordonnance, formulaires de comptabilité, fiches de traçabilité, etc…</t>
  </si>
  <si>
    <t xml:space="preserve">Toutes les réceptions sont comptabilisées le renvoi de carton consigné est interprété comme une réception
Acte basé sur taux horaire pharmacien (30min)
L'activité correspond au temps nécessaire et comprend:  la réception du colis, contrôle condition de transport, gestion traceurs si applicable + gestion quarantaine en cas d'excursion pendant le transport , vérification adéquation bordereau livraison marchandise,  rangement des traitements en zone appropriée, envoi documents demandés, réclamation certificat libération lot si non reçu etc... </t>
  </si>
  <si>
    <r>
      <t xml:space="preserve">La facturation se fera par ligne de dispensation si une ordonnance comporte plusieurs produits et/ou dosage.
Ce forfait comprend : Analyse pharmaceutique et validation de l’ordonnance, préparation éventuelle des doses à administrer, délivrance des unités thérapeutiques, conseil patient, gestion des retours / patient durant la recherche.
Concernant les DM : une ligne de dispensation correspond à un système complet.
</t>
    </r>
    <r>
      <rPr>
        <sz val="11"/>
        <color rgb="FFFFC000"/>
        <rFont val="Calibri"/>
        <family val="2"/>
        <scheme val="minor"/>
      </rPr>
      <t/>
    </r>
  </si>
  <si>
    <t xml:space="preserve">Mise en destruction  ou retour produits expérimentaux et/ou auxiliaires au promoteur </t>
  </si>
  <si>
    <t>Le terme exact est la "mise en destruction". La destruction se fait  par un prestataire de service.
La mise en destruction comprend le regroupement des unités thérapeutiques, leur tri éventuel en tant que déchets, leur stockage temporaire en tant que déchets  leur stockage temporaire en tant que déchets  en attente de l'enlèvement, et l'appel éventuel du transporteur pour acheminement jusqu'au lieu de destruction (société prestataire)
Le surcoût de 8€ est applicable aux ME détruits immédiatement après préparation à la pharmacie (suivent la filière du circuit pharmaceutique classique) en raison de risques toxiques (chimiothérapies injectables notamment), sans monitoring préalable par l'ARC. Il ne s'agit pas de campagnes de destruction.  Ce forfait de 8 euros s’entend  par flacon détrui</t>
  </si>
  <si>
    <t>Toutes les visites sont comptabilisées.Cela comprend les annulations de monitorings non justifiées dans un délai &lt;48h (hors grèves des transports)
Actes pharmaceutiques ne varie pas selon la complexité de la recherche.</t>
  </si>
  <si>
    <t>Le forfait est de 400 euros.</t>
  </si>
  <si>
    <t>Applicable pour tout médicament , avec ou sans AMM et tout DM</t>
  </si>
  <si>
    <t>Le forfait est applicable par protocole pharmaceutique et ou radiopharmaceutique informatisé à créer dans le logiciel . 
Exemple : 1 essai incluant 3 bras de traitement avec plusieurs associations médicamenteuses par bras : 3 lignes de facturation concernant le coût associé au référencement dans le logiciel de prescription. Produits commercialisés ou non commercialisés car paramétrage dans tous les cas. Exemple : 1 essai avec un dosage pour les enfants et un dosage pour les AJA correspond  à 2 lignes de facturation
Exemple : Pour 1 essai avec escalade de dose  , on comptera un paramétrage par dose</t>
  </si>
  <si>
    <t>Le coût par produit correspond au coût réel et la fourniture du produit est basée sur le coût/horaire temps pharmacien (116,4€/h).
Cette activité inclut l’achat, l’approvisionnement et la gestion pharmaceutique du médicament ou DM expérimental ou non expérimental.
Tout ce qui est commandé doit être payé même si ce n'est pas utilisé.</t>
  </si>
  <si>
    <t>Acte basé sur taux horaire pharmacien/ radiopharmacien (1h)</t>
  </si>
  <si>
    <t>Archivage dossiers papiers pharmacie conformément à la règlementation (coût d'archivage à la pharmacie+/- société prestataire)
11,24€/année réglementaire.</t>
  </si>
  <si>
    <r>
      <rPr>
        <i/>
        <sz val="10"/>
        <color rgb="FF00B050"/>
        <rFont val="Calibri"/>
        <family val="2"/>
        <scheme val="minor"/>
      </rPr>
      <t>Exemple</t>
    </r>
    <r>
      <rPr>
        <sz val="10"/>
        <color rgb="FF00B050"/>
        <rFont val="Calibri"/>
        <family val="2"/>
        <scheme val="minor"/>
      </rPr>
      <t>: A T0 = taux de  radioactivité 1 au temps 0, à T1 = taux de radioactivité 2 au temps 1. Les analyses ne peuvent plus être faite 1 fois le temps passé</t>
    </r>
  </si>
  <si>
    <r>
      <t xml:space="preserve">Renvoi colis UN2910
</t>
    </r>
    <r>
      <rPr>
        <sz val="11"/>
        <color theme="1"/>
        <rFont val="Calibri"/>
        <family val="2"/>
        <scheme val="minor"/>
      </rPr>
      <t>RPH 30min</t>
    </r>
  </si>
  <si>
    <r>
      <rPr>
        <b/>
        <sz val="11"/>
        <color theme="1"/>
        <rFont val="Calibri"/>
        <family val="2"/>
        <scheme val="minor"/>
      </rPr>
      <t xml:space="preserve">Temps interprétation RPH </t>
    </r>
    <r>
      <rPr>
        <sz val="11"/>
        <color theme="1"/>
        <rFont val="Calibri"/>
        <family val="2"/>
        <scheme val="minor"/>
      </rPr>
      <t>(30 min) suite mesure multiple de contrôles</t>
    </r>
  </si>
  <si>
    <r>
      <rPr>
        <b/>
        <sz val="11"/>
        <rFont val="Calibri"/>
        <family val="2"/>
        <scheme val="minor"/>
      </rPr>
      <t>Temps coordination biologie/pathologie recherche</t>
    </r>
    <r>
      <rPr>
        <sz val="11"/>
        <rFont val="Calibri"/>
        <family val="2"/>
        <scheme val="minor"/>
      </rPr>
      <t xml:space="preserve">
</t>
    </r>
    <r>
      <rPr>
        <sz val="10"/>
        <rFont val="Calibri"/>
        <family val="2"/>
        <scheme val="minor"/>
      </rPr>
      <t>Contribution à : sélection, vérification de la matrice coordonnateur : information, mise en place de flag, modifications des pratiques, résultats, etc. Formation au manuel de labo.
1h30 /centre coordinateur ou associé</t>
    </r>
  </si>
  <si>
    <r>
      <rPr>
        <b/>
        <sz val="11"/>
        <rFont val="Calibri"/>
        <family val="2"/>
        <scheme val="minor"/>
      </rPr>
      <t xml:space="preserve">Consultation pour Addendum à la note d'information / nouvelle information de sécurité 
</t>
    </r>
    <r>
      <rPr>
        <sz val="9"/>
        <rFont val="Calibri"/>
        <family val="2"/>
        <scheme val="minor"/>
      </rPr>
      <t>30 mn, en cas de révision de la note d'information ou de nouvelle information de sécurité</t>
    </r>
    <r>
      <rPr>
        <b/>
        <sz val="9"/>
        <rFont val="Calibri"/>
        <family val="2"/>
        <scheme val="minor"/>
      </rPr>
      <t xml:space="preserve">
</t>
    </r>
    <r>
      <rPr>
        <sz val="9"/>
        <rFont val="Calibri"/>
        <family val="2"/>
        <scheme val="minor"/>
      </rPr>
      <t>(si applicable au prorata)</t>
    </r>
  </si>
  <si>
    <r>
      <rPr>
        <b/>
        <sz val="11"/>
        <rFont val="Calibri"/>
        <family val="2"/>
        <scheme val="minor"/>
      </rPr>
      <t xml:space="preserve">Temps Medical
</t>
    </r>
    <r>
      <rPr>
        <sz val="9"/>
        <rFont val="Calibri"/>
        <family val="2"/>
        <scheme val="minor"/>
      </rPr>
      <t>Prise de connaisance de l'amendement au protocole 30 mn</t>
    </r>
  </si>
  <si>
    <r>
      <t>Temps TEC formation initiale du patient à l'auto-questionnaire -</t>
    </r>
    <r>
      <rPr>
        <sz val="9"/>
        <rFont val="Calibri"/>
        <family val="2"/>
        <scheme val="minor"/>
      </rPr>
      <t xml:space="preserve"> électronique (1h/patient) / papier (30min/patient)</t>
    </r>
    <r>
      <rPr>
        <b/>
        <sz val="9"/>
        <rFont val="Calibri"/>
        <family val="2"/>
        <scheme val="minor"/>
      </rPr>
      <t xml:space="preserve">
</t>
    </r>
    <r>
      <rPr>
        <sz val="9"/>
        <rFont val="Calibri"/>
        <family val="2"/>
        <scheme val="minor"/>
      </rPr>
      <t>si &gt; à 5 auto-questionnaires : électronique (1h30/patient) / papier (45min/patient)</t>
    </r>
  </si>
  <si>
    <r>
      <rPr>
        <b/>
        <sz val="11"/>
        <rFont val="Calibri"/>
        <family val="2"/>
        <scheme val="minor"/>
      </rPr>
      <t>Consultation médicale supplémentaire</t>
    </r>
    <r>
      <rPr>
        <sz val="11"/>
        <rFont val="Calibri"/>
        <family val="2"/>
        <scheme val="minor"/>
      </rPr>
      <t xml:space="preserve"> </t>
    </r>
    <r>
      <rPr>
        <b/>
        <sz val="11"/>
        <rFont val="Calibri"/>
        <family val="2"/>
        <scheme val="minor"/>
      </rPr>
      <t>spécialité médicale</t>
    </r>
    <r>
      <rPr>
        <sz val="11"/>
        <rFont val="Calibri"/>
        <family val="2"/>
        <scheme val="minor"/>
      </rPr>
      <t xml:space="preserve">
</t>
    </r>
    <r>
      <rPr>
        <i/>
        <sz val="11"/>
        <rFont val="Calibri"/>
        <family val="2"/>
        <scheme val="minor"/>
      </rPr>
      <t>Lister les visites</t>
    </r>
  </si>
  <si>
    <r>
      <rPr>
        <b/>
        <sz val="11"/>
        <rFont val="Calibri"/>
        <family val="2"/>
        <scheme val="minor"/>
      </rPr>
      <t>Forfait de suivi événement Indésirable Grave imputable à la recherche</t>
    </r>
    <r>
      <rPr>
        <sz val="11"/>
        <rFont val="Calibri"/>
        <family val="2"/>
        <scheme val="minor"/>
      </rPr>
      <t xml:space="preserve">
</t>
    </r>
    <r>
      <rPr>
        <sz val="9"/>
        <rFont val="Calibri"/>
        <family val="2"/>
        <scheme val="minor"/>
      </rPr>
      <t>30min temps TEC et 10 min temps medical</t>
    </r>
  </si>
  <si>
    <r>
      <rPr>
        <b/>
        <sz val="11"/>
        <rFont val="Calibri"/>
        <family val="2"/>
        <scheme val="minor"/>
      </rPr>
      <t xml:space="preserve">Effet indésirables graves et inattendus (EIGI)/ "Line Listing" </t>
    </r>
    <r>
      <rPr>
        <sz val="11"/>
        <rFont val="Calibri"/>
        <family val="2"/>
        <scheme val="minor"/>
      </rPr>
      <t xml:space="preserve">: formation/paramétrage de la plateforme"
</t>
    </r>
    <r>
      <rPr>
        <sz val="10"/>
        <rFont val="Calibri"/>
        <family val="2"/>
        <scheme val="minor"/>
      </rPr>
      <t>1h Temps TEC
30min Temps Médical
(si applicable)</t>
    </r>
  </si>
  <si>
    <r>
      <rPr>
        <b/>
        <sz val="11"/>
        <rFont val="Calibri"/>
        <family val="2"/>
        <scheme val="minor"/>
      </rPr>
      <t>Temps Médical - spécialité médicale</t>
    </r>
    <r>
      <rPr>
        <sz val="11"/>
        <rFont val="Calibri"/>
        <family val="2"/>
        <scheme val="minor"/>
      </rPr>
      <t xml:space="preserve">
</t>
    </r>
    <r>
      <rPr>
        <sz val="9"/>
        <rFont val="Calibri"/>
        <family val="2"/>
        <scheme val="minor"/>
      </rPr>
      <t>Tps médical en sus de la pratique courante : formation, examen spécifique, suivi téléphonique et non pris en compte dans les actes réalisés dans le cadre de la RIPH, par heure</t>
    </r>
    <r>
      <rPr>
        <sz val="11"/>
        <rFont val="Calibri"/>
        <family val="2"/>
        <scheme val="minor"/>
      </rPr>
      <t xml:space="preserve">
</t>
    </r>
    <r>
      <rPr>
        <i/>
        <sz val="11"/>
        <rFont val="Calibri"/>
        <family val="2"/>
        <scheme val="minor"/>
      </rPr>
      <t>Lister les visites</t>
    </r>
  </si>
  <si>
    <r>
      <rPr>
        <b/>
        <sz val="11"/>
        <rFont val="Calibri"/>
        <family val="2"/>
        <scheme val="minor"/>
      </rPr>
      <t>Temps TEC Nouveau consentement (suite à une MS)</t>
    </r>
    <r>
      <rPr>
        <sz val="11"/>
        <rFont val="Calibri"/>
        <family val="2"/>
        <scheme val="minor"/>
      </rPr>
      <t xml:space="preserve">
</t>
    </r>
    <r>
      <rPr>
        <sz val="9"/>
        <rFont val="Calibri"/>
        <family val="2"/>
        <scheme val="minor"/>
      </rPr>
      <t xml:space="preserve">Transmission , la récupération, la tracabilité  </t>
    </r>
  </si>
  <si>
    <r>
      <t>Temps TEC  :</t>
    </r>
    <r>
      <rPr>
        <sz val="11"/>
        <rFont val="Calibri"/>
        <family val="2"/>
        <scheme val="minor"/>
      </rPr>
      <t xml:space="preserve"> </t>
    </r>
    <r>
      <rPr>
        <b/>
        <sz val="11"/>
        <rFont val="Calibri"/>
        <family val="2"/>
        <scheme val="minor"/>
      </rPr>
      <t xml:space="preserve">Formations spécifiques demandées par le sponsor ou son prestataire
</t>
    </r>
    <r>
      <rPr>
        <sz val="9"/>
        <rFont val="Calibri"/>
        <family val="2"/>
        <scheme val="minor"/>
      </rPr>
      <t xml:space="preserve">1h par formation </t>
    </r>
  </si>
  <si>
    <t>Temps IDE : formation au protocole amendé</t>
  </si>
  <si>
    <r>
      <t>Temps TEC gestion logistique de l'étude (1h)</t>
    </r>
    <r>
      <rPr>
        <sz val="11"/>
        <rFont val="Calibri"/>
        <family val="2"/>
        <scheme val="minor"/>
      </rPr>
      <t xml:space="preserve">
</t>
    </r>
    <r>
      <rPr>
        <i/>
        <sz val="11"/>
        <rFont val="Calibri"/>
        <family val="2"/>
        <scheme val="minor"/>
      </rPr>
      <t>Lister les visites</t>
    </r>
  </si>
  <si>
    <r>
      <t>Forfait service biomédical en cas de prêt de matériel par le promoteur</t>
    </r>
    <r>
      <rPr>
        <sz val="11"/>
        <rFont val="Calibri"/>
        <family val="2"/>
        <scheme val="minor"/>
      </rPr>
      <t xml:space="preserve">
(Si applicable)</t>
    </r>
  </si>
  <si>
    <t>Forfait hygiène habillage, décontamination nettoyage</t>
  </si>
  <si>
    <r>
      <rPr>
        <b/>
        <sz val="11"/>
        <rFont val="Calibri"/>
        <family val="2"/>
        <scheme val="minor"/>
      </rPr>
      <t>Temps TEC en cas d'étude OGM</t>
    </r>
    <r>
      <rPr>
        <sz val="11"/>
        <rFont val="Calibri"/>
        <family val="2"/>
        <scheme val="minor"/>
      </rPr>
      <t xml:space="preserve"> - 
I</t>
    </r>
    <r>
      <rPr>
        <sz val="9"/>
        <rFont val="Calibri"/>
        <family val="2"/>
        <scheme val="minor"/>
      </rPr>
      <t>dentification OGM des tubes de prélèvement si non réalisé par le sponsor ou son prestataire- 1h par visite par patient</t>
    </r>
  </si>
  <si>
    <r>
      <rPr>
        <b/>
        <sz val="11"/>
        <rFont val="Calibri"/>
        <family val="2"/>
        <scheme val="minor"/>
      </rPr>
      <t xml:space="preserve">Temps Tech Labo. Gestion et technicage des prélèvements sanguins PK. </t>
    </r>
    <r>
      <rPr>
        <sz val="9"/>
        <rFont val="Calibri"/>
        <family val="2"/>
        <scheme val="minor"/>
      </rPr>
      <t>Préparation et envoi au labo centralisé choisi par le promoteur 30min/point de PK</t>
    </r>
    <r>
      <rPr>
        <sz val="11"/>
        <rFont val="Calibri"/>
        <family val="2"/>
        <scheme val="minor"/>
      </rPr>
      <t xml:space="preserve">
</t>
    </r>
    <r>
      <rPr>
        <i/>
        <sz val="11"/>
        <rFont val="Calibri"/>
        <family val="2"/>
        <scheme val="minor"/>
      </rPr>
      <t>Lister les visites</t>
    </r>
  </si>
  <si>
    <r>
      <t>Temps TEC</t>
    </r>
    <r>
      <rPr>
        <sz val="11"/>
        <rFont val="Calibri"/>
        <family val="2"/>
        <scheme val="minor"/>
      </rPr>
      <t xml:space="preserve"> </t>
    </r>
    <r>
      <rPr>
        <b/>
        <sz val="11"/>
        <rFont val="Calibri"/>
        <family val="2"/>
        <scheme val="minor"/>
      </rPr>
      <t xml:space="preserve">pour la gestion des  prélèvements réalisés sous imagerie - </t>
    </r>
    <r>
      <rPr>
        <sz val="11"/>
        <rFont val="Calibri"/>
        <family val="2"/>
        <scheme val="minor"/>
      </rPr>
      <t xml:space="preserve">1 h/prélévement (si non pris en compte dans la partie anatomo-pathologie).
</t>
    </r>
    <r>
      <rPr>
        <i/>
        <sz val="11"/>
        <rFont val="Calibri"/>
        <family val="2"/>
        <scheme val="minor"/>
      </rPr>
      <t>Lister les visites</t>
    </r>
  </si>
  <si>
    <r>
      <t xml:space="preserve">Temps TEC pour queries - </t>
    </r>
    <r>
      <rPr>
        <sz val="11"/>
        <rFont val="Calibri"/>
        <family val="2"/>
        <scheme val="minor"/>
      </rPr>
      <t>15 min de temps TEC  par examen
(si applicable)</t>
    </r>
  </si>
  <si>
    <r>
      <rPr>
        <b/>
        <sz val="11"/>
        <rFont val="Calibri"/>
        <family val="2"/>
        <scheme val="minor"/>
      </rPr>
      <t xml:space="preserve">Actes IWRS / RTSM /e-CRF
</t>
    </r>
    <r>
      <rPr>
        <sz val="9"/>
        <rFont val="Calibri"/>
        <family val="2"/>
        <scheme val="minor"/>
      </rPr>
      <t>Tous les actes  sont facturés si acceptés et réalisés par la pharmacie</t>
    </r>
  </si>
  <si>
    <r>
      <rPr>
        <b/>
        <sz val="11"/>
        <rFont val="Calibri"/>
        <family val="2"/>
        <scheme val="minor"/>
      </rPr>
      <t>Audits (y compris temps de préparation)</t>
    </r>
    <r>
      <rPr>
        <sz val="11"/>
        <rFont val="Calibri"/>
        <family val="2"/>
        <scheme val="minor"/>
      </rPr>
      <t xml:space="preserve">
</t>
    </r>
    <r>
      <rPr>
        <sz val="9"/>
        <rFont val="Calibri"/>
        <family val="2"/>
        <scheme val="minor"/>
      </rPr>
      <t>Ne sont pas concernées les inspections des autorités compétentes. Non applicable pour les DM</t>
    </r>
  </si>
  <si>
    <r>
      <rPr>
        <b/>
        <sz val="11"/>
        <rFont val="Calibri"/>
        <family val="2"/>
        <scheme val="minor"/>
      </rPr>
      <t xml:space="preserve">Traçabilité spécifique
</t>
    </r>
    <r>
      <rPr>
        <sz val="9"/>
        <rFont val="Calibri"/>
        <family val="2"/>
        <scheme val="minor"/>
      </rPr>
      <t xml:space="preserve">Un seul forfait à 78,65 € pour la totalité de la recherche: MRP, MDS, DMI et stupéfiants
Hors MTI: voir tarif spécifique </t>
    </r>
  </si>
  <si>
    <r>
      <rPr>
        <b/>
        <sz val="11"/>
        <rFont val="Calibri"/>
        <family val="2"/>
        <scheme val="minor"/>
      </rPr>
      <t xml:space="preserve">Référencement et saisie d’un protocole dans un logiciel de prescription </t>
    </r>
    <r>
      <rPr>
        <sz val="9"/>
        <rFont val="Calibri"/>
        <family val="2"/>
        <scheme val="minor"/>
      </rPr>
      <t>(uniquement au cas par cas sur justificatif si reconstitution complexe de produits à la recherche  (par ex. : cytotoxiques, anticorps monoclonaux)</t>
    </r>
  </si>
  <si>
    <r>
      <rPr>
        <b/>
        <sz val="11"/>
        <rFont val="Calibri"/>
        <family val="2"/>
        <scheme val="minor"/>
      </rPr>
      <t xml:space="preserve">Formation initiale pharmacien </t>
    </r>
    <r>
      <rPr>
        <sz val="11"/>
        <rFont val="Calibri"/>
        <family val="2"/>
        <scheme val="minor"/>
      </rPr>
      <t>au protocole hors BPC</t>
    </r>
    <r>
      <rPr>
        <b/>
        <sz val="11"/>
        <rFont val="Calibri"/>
        <family val="2"/>
        <scheme val="minor"/>
      </rPr>
      <t xml:space="preserve"> </t>
    </r>
    <r>
      <rPr>
        <sz val="9"/>
        <rFont val="Calibri"/>
        <family val="2"/>
        <scheme val="minor"/>
      </rPr>
      <t>(basée sur le temps pharmacien)</t>
    </r>
  </si>
  <si>
    <r>
      <rPr>
        <b/>
        <sz val="11"/>
        <rFont val="Calibri"/>
        <family val="2"/>
        <scheme val="minor"/>
      </rPr>
      <t xml:space="preserve">Formation initiale PPH </t>
    </r>
    <r>
      <rPr>
        <sz val="11"/>
        <rFont val="Calibri"/>
        <family val="2"/>
        <scheme val="minor"/>
      </rPr>
      <t xml:space="preserve">au protocole hors BPC </t>
    </r>
    <r>
      <rPr>
        <sz val="9"/>
        <rFont val="Calibri"/>
        <family val="2"/>
        <scheme val="minor"/>
      </rPr>
      <t xml:space="preserve"> (basée sur le temps TEC)</t>
    </r>
  </si>
  <si>
    <r>
      <t xml:space="preserve">Formation pharmacien aux amendements </t>
    </r>
    <r>
      <rPr>
        <sz val="11"/>
        <rFont val="Calibri"/>
        <family val="2"/>
        <scheme val="minor"/>
      </rPr>
      <t xml:space="preserve">au protocole, si applicable à la pharmacie  </t>
    </r>
    <r>
      <rPr>
        <sz val="9"/>
        <rFont val="Calibri"/>
        <family val="2"/>
        <scheme val="minor"/>
      </rPr>
      <t>(basée sur le temps pharmacien)</t>
    </r>
  </si>
  <si>
    <r>
      <t xml:space="preserve">Formation PPH aux amendements </t>
    </r>
    <r>
      <rPr>
        <sz val="11"/>
        <rFont val="Calibri"/>
        <family val="2"/>
        <scheme val="minor"/>
      </rPr>
      <t xml:space="preserve">au protocole, si applicable à la pharmacie  </t>
    </r>
    <r>
      <rPr>
        <sz val="9"/>
        <rFont val="Calibri"/>
        <family val="2"/>
        <scheme val="minor"/>
      </rPr>
      <t>(basée sur le temps TEC/PPH)</t>
    </r>
  </si>
  <si>
    <r>
      <t xml:space="preserve">Stockage/archivage pour PUI </t>
    </r>
    <r>
      <rPr>
        <sz val="9"/>
        <rFont val="Calibri"/>
        <family val="2"/>
        <scheme val="minor"/>
      </rPr>
      <t>(11,24€/année réglementaire)</t>
    </r>
  </si>
  <si>
    <r>
      <t xml:space="preserve">Forfait validation et études préliminaires d'exposition des salariées
</t>
    </r>
    <r>
      <rPr>
        <sz val="9"/>
        <color theme="1"/>
        <rFont val="Calibri"/>
        <family val="2"/>
        <scheme val="minor"/>
      </rPr>
      <t>MRP expérimental uniquement</t>
    </r>
  </si>
  <si>
    <r>
      <t xml:space="preserve">Préparation complexe avec automate de MRP expérimental ou auxiliaire
</t>
    </r>
    <r>
      <rPr>
        <sz val="9"/>
        <color theme="1"/>
        <rFont val="Calibri"/>
        <family val="2"/>
        <scheme val="minor"/>
      </rPr>
      <t>Si automate nécessaire</t>
    </r>
  </si>
  <si>
    <r>
      <t xml:space="preserve">Stockage réglementaire des déchets radioactifs avant mise en destruction
</t>
    </r>
    <r>
      <rPr>
        <sz val="9"/>
        <color theme="1"/>
        <rFont val="Calibri"/>
        <family val="2"/>
        <scheme val="minor"/>
      </rPr>
      <t>Selon demi-vie physique du radionucléide</t>
    </r>
  </si>
  <si>
    <r>
      <t>Temps de mise en place d'une activité, hors circuit de routine, imposée par la recherche dans un Laboratoire de spécialité.</t>
    </r>
    <r>
      <rPr>
        <sz val="11"/>
        <color theme="1"/>
        <rFont val="Calibri"/>
        <family val="2"/>
        <scheme val="minor"/>
      </rPr>
      <t xml:space="preserve">
</t>
    </r>
    <r>
      <rPr>
        <sz val="9"/>
        <color theme="1"/>
        <rFont val="Calibri"/>
        <family val="2"/>
        <scheme val="minor"/>
      </rPr>
      <t>Temps pharmacien:  4 h + temps PPH : 4 h</t>
    </r>
  </si>
  <si>
    <r>
      <rPr>
        <b/>
        <sz val="11"/>
        <color theme="1"/>
        <rFont val="Calibri"/>
        <family val="2"/>
        <scheme val="minor"/>
      </rPr>
      <t xml:space="preserve">Temps PPH. Gestion et technicage des prélèvements sanguins. 
</t>
    </r>
    <r>
      <rPr>
        <sz val="9"/>
        <color theme="1"/>
        <rFont val="Calibri"/>
        <family val="2"/>
        <scheme val="minor"/>
      </rPr>
      <t xml:space="preserve">Préparation et envoi au labo centralisé choisi par le promoteur
Stockage réglementaires des déchets radioactifs avant mise en destruction
</t>
    </r>
    <r>
      <rPr>
        <i/>
        <sz val="11"/>
        <color theme="1"/>
        <rFont val="Calibri"/>
        <family val="2"/>
        <scheme val="minor"/>
      </rPr>
      <t>Lister les visites</t>
    </r>
  </si>
  <si>
    <r>
      <t xml:space="preserve">Temps TEC gestion auto-questionnaire ou passation et remplissage des questionnaires patients, paramétrage des tablettes questionnaires, charge, aide à la connexion, vérification, dépôt dans le service
</t>
    </r>
    <r>
      <rPr>
        <sz val="9"/>
        <rFont val="Calibri"/>
        <family val="2"/>
        <scheme val="minor"/>
      </rPr>
      <t xml:space="preserve">- 15min par patient (si papier) ou 45 min (si électronique)
- si &gt; 5 auto-questionnaires 30 min par patient (si papier) ou 1h (si électronique)
</t>
    </r>
    <r>
      <rPr>
        <i/>
        <sz val="11"/>
        <rFont val="Calibri"/>
        <family val="2"/>
        <scheme val="minor"/>
      </rPr>
      <t>Lister les visites</t>
    </r>
  </si>
  <si>
    <r>
      <rPr>
        <b/>
        <sz val="11"/>
        <rFont val="Calibri"/>
        <family val="2"/>
        <scheme val="minor"/>
      </rPr>
      <t>Temps TEC pour la gestion des kits de prélèvement.</t>
    </r>
    <r>
      <rPr>
        <sz val="11"/>
        <rFont val="Calibri"/>
        <family val="2"/>
        <scheme val="minor"/>
      </rPr>
      <t xml:space="preserve">
</t>
    </r>
    <r>
      <rPr>
        <sz val="9"/>
        <rFont val="Calibri"/>
        <family val="2"/>
        <scheme val="minor"/>
      </rPr>
      <t>1h/ visite avec prélèvements centralisés.</t>
    </r>
    <r>
      <rPr>
        <i/>
        <sz val="9"/>
        <rFont val="Calibri"/>
        <family val="2"/>
        <scheme val="minor"/>
      </rPr>
      <t xml:space="preserve">
</t>
    </r>
    <r>
      <rPr>
        <i/>
        <sz val="11"/>
        <rFont val="Calibri"/>
        <family val="2"/>
        <scheme val="minor"/>
      </rPr>
      <t>Lister les visites</t>
    </r>
  </si>
  <si>
    <r>
      <t xml:space="preserve">Temps TEC pour la gestion des remboursements des frais patients (repas, hotel patient et accompagnant, transport)
</t>
    </r>
    <r>
      <rPr>
        <sz val="9"/>
        <rFont val="Calibri"/>
        <family val="2"/>
        <scheme val="minor"/>
      </rPr>
      <t>20 min si l’intervention se fait sans utilisation d’une plateforme
50 min si l’intervention se fait via l’utilisation d’une plateforme</t>
    </r>
    <r>
      <rPr>
        <b/>
        <sz val="9"/>
        <rFont val="Calibri"/>
        <family val="2"/>
        <scheme val="minor"/>
      </rPr>
      <t xml:space="preserve">
</t>
    </r>
    <r>
      <rPr>
        <i/>
        <sz val="11"/>
        <rFont val="Calibri"/>
        <family val="2"/>
        <scheme val="minor"/>
      </rPr>
      <t>Lister les visites</t>
    </r>
  </si>
  <si>
    <r>
      <rPr>
        <b/>
        <sz val="11"/>
        <rFont val="Calibri"/>
        <family val="2"/>
        <scheme val="minor"/>
      </rPr>
      <t>Temps Manipulateur radio administration du radioélement pour le traitement à l'étude</t>
    </r>
    <r>
      <rPr>
        <sz val="11"/>
        <rFont val="Calibri"/>
        <family val="2"/>
        <scheme val="minor"/>
      </rPr>
      <t xml:space="preserve"> - 30min
</t>
    </r>
    <r>
      <rPr>
        <i/>
        <sz val="11"/>
        <rFont val="Calibri"/>
        <family val="2"/>
        <scheme val="minor"/>
      </rPr>
      <t>Lister les visites</t>
    </r>
  </si>
  <si>
    <r>
      <rPr>
        <b/>
        <sz val="11"/>
        <rFont val="Calibri"/>
        <family val="2"/>
        <scheme val="minor"/>
      </rPr>
      <t>Temps TEC gestion du matériel de prêt, gestion des consommables, conditionnement renvoi</t>
    </r>
    <r>
      <rPr>
        <sz val="11"/>
        <rFont val="Calibri"/>
        <family val="2"/>
        <scheme val="minor"/>
      </rPr>
      <t xml:space="preserve"> - 1h30</t>
    </r>
  </si>
  <si>
    <r>
      <t xml:space="preserve">Reconstitution/préparation de médicaments/assemblage de DM conditions </t>
    </r>
    <r>
      <rPr>
        <b/>
        <u/>
        <sz val="11"/>
        <rFont val="Calibri"/>
        <family val="2"/>
        <scheme val="minor"/>
      </rPr>
      <t>non stériles</t>
    </r>
    <r>
      <rPr>
        <b/>
        <sz val="11"/>
        <rFont val="Calibri"/>
        <family val="2"/>
        <scheme val="minor"/>
      </rPr>
      <t xml:space="preserve"> MED et/ou DM 
</t>
    </r>
    <r>
      <rPr>
        <sz val="9"/>
        <rFont val="Calibri"/>
        <family val="2"/>
        <scheme val="minor"/>
      </rPr>
      <t xml:space="preserve">Hors MTI et MRP: voir tarifs spécifiques </t>
    </r>
    <r>
      <rPr>
        <b/>
        <sz val="11"/>
        <rFont val="Calibri"/>
        <family val="2"/>
        <scheme val="minor"/>
      </rPr>
      <t xml:space="preserve">
</t>
    </r>
    <r>
      <rPr>
        <sz val="11"/>
        <rFont val="Calibri"/>
        <family val="2"/>
        <scheme val="minor"/>
      </rPr>
      <t>(si applicable)</t>
    </r>
  </si>
  <si>
    <r>
      <t xml:space="preserve">Reconstitution/préparation de médicaments/assemblage de DM conditions stériles MED et/ou DM 
</t>
    </r>
    <r>
      <rPr>
        <sz val="9"/>
        <rFont val="Calibri"/>
        <family val="2"/>
        <scheme val="minor"/>
      </rPr>
      <t xml:space="preserve">Hors MTI et MRP: voir tarifs spécifiques </t>
    </r>
    <r>
      <rPr>
        <b/>
        <sz val="11"/>
        <rFont val="Calibri"/>
        <family val="2"/>
        <scheme val="minor"/>
      </rPr>
      <t xml:space="preserve">
</t>
    </r>
    <r>
      <rPr>
        <sz val="11"/>
        <rFont val="Calibri"/>
        <family val="2"/>
        <scheme val="minor"/>
      </rPr>
      <t>(si applicable)</t>
    </r>
  </si>
  <si>
    <r>
      <t xml:space="preserve">Constitution + décontamination et/ou stérilisation d'un plateau normalisé (DM)
</t>
    </r>
    <r>
      <rPr>
        <sz val="11"/>
        <rFont val="Calibri"/>
        <family val="2"/>
        <scheme val="minor"/>
      </rPr>
      <t>(si applicable)</t>
    </r>
    <r>
      <rPr>
        <i/>
        <sz val="11"/>
        <rFont val="Calibri"/>
        <family val="2"/>
        <scheme val="minor"/>
      </rPr>
      <t xml:space="preserve">
Lister les visites</t>
    </r>
  </si>
  <si>
    <r>
      <t xml:space="preserve">Etiquetage ou ré-étiquetage 
</t>
    </r>
    <r>
      <rPr>
        <sz val="11"/>
        <rFont val="Calibri"/>
        <family val="2"/>
        <scheme val="minor"/>
      </rPr>
      <t>(si applicable)</t>
    </r>
  </si>
  <si>
    <t>niveau 1 ou extension: 337,08€
niveau 2: 505,62€
niveau 3: 674,16€</t>
  </si>
  <si>
    <t>Lors de l'intervention de l'IDE dans le protocole, toujours comptabiliser un acte AMI dans la section "Actes nomenclaturés".
Si le prélèvement est envoyé en centralisé, ajouter 15 min de temps IDE/visite (uniquement pour le central mais pas pour le local). Par ailleurs et pour rappel, les AMI sont codés en intégrant du temps personnel; il est parfois nécessaire d'ajouter du temps personnel pour certains actes (hors actes infirmiers "basiques" comme la pose ou le retrait de cathéter).</t>
  </si>
  <si>
    <t>niveau 1: 100 €
niveau 2: 200 €
niveau 3: 300 €</t>
  </si>
  <si>
    <t>14,37 €
si &gt; 5 auto-questionnaires :  28,75 €</t>
  </si>
  <si>
    <r>
      <rPr>
        <b/>
        <sz val="11"/>
        <rFont val="Calibri"/>
        <family val="2"/>
        <scheme val="minor"/>
      </rPr>
      <t>Forfait frais d'hébergement hôtelier &gt; 24h</t>
    </r>
    <r>
      <rPr>
        <sz val="11"/>
        <rFont val="Calibri"/>
        <family val="2"/>
        <scheme val="minor"/>
      </rPr>
      <t xml:space="preserve">
</t>
    </r>
    <r>
      <rPr>
        <sz val="9"/>
        <rFont val="Calibri"/>
        <family val="2"/>
        <scheme val="minor"/>
      </rPr>
      <t xml:space="preserve">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
le forfait prend en compte 2h de temps médical + 2h de temps infirmier + repas. </t>
    </r>
    <r>
      <rPr>
        <sz val="11"/>
        <rFont val="Calibri"/>
        <family val="2"/>
        <scheme val="minor"/>
      </rPr>
      <t xml:space="preserve">
</t>
    </r>
    <r>
      <rPr>
        <i/>
        <sz val="11"/>
        <rFont val="Calibri"/>
        <family val="2"/>
        <scheme val="minor"/>
      </rPr>
      <t>Lister les visites</t>
    </r>
  </si>
  <si>
    <t xml:space="preserve">Au prorata </t>
  </si>
  <si>
    <r>
      <t xml:space="preserve">Forfait service de réanimation : </t>
    </r>
    <r>
      <rPr>
        <sz val="11"/>
        <rFont val="Calibri"/>
        <family val="2"/>
        <scheme val="minor"/>
      </rPr>
      <t>formation au protocole - mise en place d'un circuit de surveillance 
(si applicable)</t>
    </r>
  </si>
  <si>
    <r>
      <rPr>
        <b/>
        <sz val="11"/>
        <color rgb="FF0070C0"/>
        <rFont val="Calibri"/>
        <family val="2"/>
        <scheme val="minor"/>
      </rPr>
      <t>Colonne C:</t>
    </r>
    <r>
      <rPr>
        <sz val="11"/>
        <rFont val="Calibri"/>
        <family val="2"/>
        <scheme val="minor"/>
      </rPr>
      <t xml:space="preserve">
 - Indiquer l’affectation (si applicable ex : structure tierce) – Cf Note d’information DGOS</t>
    </r>
  </si>
  <si>
    <t>niveau 1: 600€ 
niveau 2:1200€
niveau 3:1800€</t>
  </si>
  <si>
    <t>niveau 1: 250€ 
niveau 2:500€
niveau 3:750€</t>
  </si>
  <si>
    <t>niveau 1: 116,4€ 
niveau 2: 174,6€
niveau 3: 232,8€</t>
  </si>
  <si>
    <t>Par patient et par version de consentement 
(15 min)</t>
  </si>
  <si>
    <t>niveau 1: 186,25€
niveau 2: 230€
niveau 3: 287,5€</t>
  </si>
  <si>
    <t>Forfait supplémentaire MTI/OGM</t>
  </si>
  <si>
    <t>Le forfait prend en compte la déclaration d'un événement indésirable grave initial</t>
  </si>
  <si>
    <t>Mode opératoire version juillet 2024</t>
  </si>
  <si>
    <r>
      <t xml:space="preserve">Estimation du temps médical </t>
    </r>
    <r>
      <rPr>
        <b/>
        <sz val="11"/>
        <rFont val="Calibri"/>
        <family val="2"/>
        <scheme val="minor"/>
      </rPr>
      <t>- 109,14€/h</t>
    </r>
  </si>
  <si>
    <t>niveau 1: 109,14
niveau 2 : 163,71 € 
niveau 3 : 218,28 €</t>
  </si>
  <si>
    <r>
      <t xml:space="preserve">Estimation du temps </t>
    </r>
    <r>
      <rPr>
        <b/>
        <sz val="11"/>
        <rFont val="Calibri"/>
        <family val="2"/>
        <scheme val="minor"/>
      </rPr>
      <t>TEC  - 54 €/h</t>
    </r>
  </si>
  <si>
    <t>niveau 1 : 215,7 € ou 269,6 € 
niveau 2 :269,6 € ou 323,5 € 
niveau 3 : 377,5 € ou 431,4 €</t>
  </si>
  <si>
    <t>niveau 1: 134,8€
niveau 2: 215,7€
niveau 3: 269,6€</t>
  </si>
  <si>
    <t xml:space="preserve">niveau 1: 54 € 
niveau 2 : 107,9 € 
niveau 3 : 161,8 € </t>
  </si>
  <si>
    <t xml:space="preserve">niveau 1: 54 € 
niveau 2 : 107,9 € 
niveau 3 : 107,9 € </t>
  </si>
  <si>
    <t>13,5 €
si &gt; 5 auto-questionnaires :  27 €</t>
  </si>
  <si>
    <t>électronique 54 €
papier 27 €
si &gt; 5 auto-questionnaires 
électroniques 81 €
papiers 40,4€</t>
  </si>
  <si>
    <t xml:space="preserve">sans plateforme : 18 €
avec plateforme : 45 € </t>
  </si>
  <si>
    <t>Estimation du temps infirmier -48,8€/h</t>
  </si>
  <si>
    <t>Temps médical supplémentaire (109,1€/h)</t>
  </si>
  <si>
    <r>
      <t>Temps TEC supplémentaire (54</t>
    </r>
    <r>
      <rPr>
        <b/>
        <sz val="11"/>
        <rFont val="Calibri"/>
        <family val="2"/>
      </rPr>
      <t>€</t>
    </r>
    <r>
      <rPr>
        <b/>
        <sz val="9.35"/>
        <rFont val="Calibri"/>
        <family val="2"/>
      </rPr>
      <t>/h)</t>
    </r>
  </si>
  <si>
    <t>Amendement sans modification des documents : 54€
Amendement avec modification des documents : 162€</t>
  </si>
  <si>
    <t>Temps infirmier : cout supplémentaire (48,8€/h)</t>
  </si>
  <si>
    <t>niveau 1 : 162,4 €
niveau 2 : 216,4 €
niveau 3 : 271 €</t>
  </si>
  <si>
    <t>54,5€ ou au temps réel si &gt;30min</t>
  </si>
  <si>
    <t>Le coût par produit correspond au coût réel et la fourniture du produit est basée sur le coût/horaire temps pharmacien.
Cette activité inclut l’achat, l’approvisionnement et la gestion pharmaceutique du médicament ou DM expérimental ou non expérimental.
Tout ce qui est commandé doit être payé même si ce n'est pas utilisé.</t>
  </si>
  <si>
    <t>Le coût horaire d’un technicien de laboratoire est équivalent au coût horaire d’un TEC, soit 54 €/h.
Ne garder que le niveau concerné en colonne A = adapter les libellés au niveau de complexité de l'étude.</t>
  </si>
  <si>
    <t>Pour un nombre de lames demandé &gt; 20 lames, une facture de 10,7€ / lot de 5 lames sera éditée.</t>
  </si>
  <si>
    <t>Evaluation faite sur la base de:</t>
  </si>
  <si>
    <t xml:space="preserve">Si une ligne ne s'applique pas au protocole : indiquer "NA" en  colonne G et griser la ligne
Si une ligne est optionnelle (ex: étude ancillaire) ou pas systématique: indiquer "Si applicable" en  colonne G en précisant le détail des visites concernées en colonne A
Si une ligne est applicable mais que le nombre prévisionnel d'actes ne peut pas être évalué : indiquer "Au prorata" en  colonne G en précisant le détails des visites concernées en colonne A. Dans la mesure du possible, afin d'avoir une évaluation plus précise du budget, chiffrer et valoriser ces actes. </t>
  </si>
  <si>
    <r>
      <rPr>
        <b/>
        <sz val="11"/>
        <rFont val="Calibri"/>
        <family val="2"/>
        <scheme val="minor"/>
      </rPr>
      <t>Consultation d'inclusion ou visite de pré-sélection</t>
    </r>
    <r>
      <rPr>
        <sz val="11"/>
        <rFont val="Calibri"/>
        <family val="2"/>
        <scheme val="minor"/>
      </rPr>
      <t xml:space="preserve">
</t>
    </r>
    <r>
      <rPr>
        <sz val="9"/>
        <rFont val="Calibri"/>
        <family val="2"/>
        <scheme val="minor"/>
      </rPr>
      <t>Information du patient par le médecin et recueil du consentement.</t>
    </r>
    <r>
      <rPr>
        <strike/>
        <sz val="9"/>
        <rFont val="Calibri"/>
        <family val="2"/>
        <scheme val="minor"/>
      </rPr>
      <t xml:space="preserve">
</t>
    </r>
    <r>
      <rPr>
        <sz val="9"/>
        <rFont val="Calibri"/>
        <family val="2"/>
        <scheme val="minor"/>
      </rPr>
      <t xml:space="preserve">Recherche de niveau 1: 1 h 
Recherche de niveau 2 : 1 h 30 
Recherche de niveau 3 : 2 h </t>
    </r>
    <r>
      <rPr>
        <sz val="11"/>
        <rFont val="Calibri"/>
        <family val="2"/>
        <scheme val="minor"/>
      </rPr>
      <t xml:space="preserve">
</t>
    </r>
    <r>
      <rPr>
        <i/>
        <sz val="10"/>
        <rFont val="Calibri"/>
        <family val="2"/>
        <scheme val="minor"/>
      </rPr>
      <t xml:space="preserve">Applicable en cas d'échec à la visite de pré-sélection ou à la visite d'inclusion </t>
    </r>
    <r>
      <rPr>
        <sz val="11"/>
        <rFont val="Calibri"/>
        <family val="2"/>
        <scheme val="minor"/>
      </rPr>
      <t xml:space="preserve">
</t>
    </r>
    <r>
      <rPr>
        <i/>
        <sz val="11"/>
        <rFont val="Calibri"/>
        <family val="2"/>
        <scheme val="minor"/>
      </rPr>
      <t>Lister la visite</t>
    </r>
  </si>
  <si>
    <t>Par consentement/ patient</t>
  </si>
  <si>
    <t>Si applicable</t>
  </si>
  <si>
    <r>
      <rPr>
        <b/>
        <sz val="11"/>
        <rFont val="Calibri"/>
        <family val="2"/>
        <scheme val="minor"/>
      </rPr>
      <t xml:space="preserve">Consultation pour consentement éclairé supplémentaire - 45 min </t>
    </r>
    <r>
      <rPr>
        <sz val="11"/>
        <rFont val="Calibri"/>
        <family val="2"/>
        <scheme val="minor"/>
      </rPr>
      <t>(sous étude, grossesse,génétique...)</t>
    </r>
  </si>
  <si>
    <r>
      <rPr>
        <b/>
        <sz val="11"/>
        <rFont val="Calibri"/>
        <family val="2"/>
        <scheme val="minor"/>
      </rPr>
      <t>Audit promoteur hors pharmacie  (si &lt;1 jour)</t>
    </r>
    <r>
      <rPr>
        <sz val="11"/>
        <rFont val="Calibri"/>
        <family val="2"/>
        <scheme val="minor"/>
      </rPr>
      <t xml:space="preserve">
</t>
    </r>
    <r>
      <rPr>
        <sz val="9"/>
        <rFont val="Calibri"/>
        <family val="2"/>
        <scheme val="minor"/>
      </rPr>
      <t>De la préparation à la mise en œuvre des actions correctives (hors pharmacie. Tarification sépcifique pour les recherches sur les DM).</t>
    </r>
  </si>
  <si>
    <r>
      <rPr>
        <b/>
        <sz val="11"/>
        <rFont val="Calibri"/>
        <family val="2"/>
        <scheme val="minor"/>
      </rPr>
      <t>Audit promoteur hors pharmacie (si  &gt; 1 jour)</t>
    </r>
    <r>
      <rPr>
        <sz val="11"/>
        <rFont val="Calibri"/>
        <family val="2"/>
        <scheme val="minor"/>
      </rPr>
      <t xml:space="preserve">
</t>
    </r>
    <r>
      <rPr>
        <sz val="9"/>
        <rFont val="Calibri"/>
        <family val="2"/>
        <scheme val="minor"/>
      </rPr>
      <t>De la préparation à la mise en œuvre des actions correctives  (hors pharmacie.Tarification sépcifique pour les recherches sur les DM).</t>
    </r>
  </si>
  <si>
    <t>Temps TEC monitoring à distance (RDV téléphonique audio-conf) - 2h</t>
  </si>
  <si>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r>
      <rPr>
        <sz val="11"/>
        <rFont val="Calibri"/>
        <family val="2"/>
        <scheme val="minor"/>
      </rPr>
      <t xml:space="preserve">
</t>
    </r>
    <r>
      <rPr>
        <b/>
        <sz val="10"/>
        <rFont val="Calibri"/>
        <family val="2"/>
        <scheme val="minor"/>
      </rPr>
      <t xml:space="preserve">Niveau 1: </t>
    </r>
    <r>
      <rPr>
        <sz val="10"/>
        <rFont val="Calibri"/>
        <family val="2"/>
        <scheme val="minor"/>
      </rPr>
      <t xml:space="preserve">1h+15min par tranche de 10 pages de CRF.
</t>
    </r>
    <r>
      <rPr>
        <b/>
        <sz val="10"/>
        <rFont val="Calibri"/>
        <family val="2"/>
        <scheme val="minor"/>
      </rPr>
      <t xml:space="preserve">Niveau 2: </t>
    </r>
    <r>
      <rPr>
        <sz val="10"/>
        <rFont val="Calibri"/>
        <family val="2"/>
        <scheme val="minor"/>
      </rPr>
      <t xml:space="preserve">2h+15min par tranche de 5 pages de CRF (argumentaire : modification du parcours de soin engendrée par la mise en place de la Recherche).
</t>
    </r>
    <r>
      <rPr>
        <b/>
        <sz val="10"/>
        <rFont val="Calibri"/>
        <family val="2"/>
        <scheme val="minor"/>
      </rPr>
      <t xml:space="preserve">Niveau 3: </t>
    </r>
    <r>
      <rPr>
        <sz val="10"/>
        <rFont val="Calibri"/>
        <family val="2"/>
        <scheme val="minor"/>
      </rPr>
      <t>3h+15min par tranche de 5 pages de CRF.</t>
    </r>
    <r>
      <rPr>
        <sz val="11"/>
        <rFont val="Calibri"/>
        <family val="2"/>
        <scheme val="minor"/>
      </rPr>
      <t xml:space="preserve">
</t>
    </r>
    <r>
      <rPr>
        <b/>
        <i/>
        <sz val="10"/>
        <rFont val="Calibri"/>
        <family val="2"/>
        <scheme val="minor"/>
      </rPr>
      <t xml:space="preserve">Applicable en cas d'échec de sélection </t>
    </r>
    <r>
      <rPr>
        <sz val="11"/>
        <rFont val="Calibri"/>
        <family val="2"/>
        <scheme val="minor"/>
      </rPr>
      <t xml:space="preserve">
</t>
    </r>
    <r>
      <rPr>
        <i/>
        <sz val="11"/>
        <rFont val="Calibri"/>
        <family val="2"/>
        <scheme val="minor"/>
      </rPr>
      <t>Lister la visite</t>
    </r>
  </si>
  <si>
    <r>
      <t xml:space="preserve">Temps TEC formation aux questionnaires et carnets patient - </t>
    </r>
    <r>
      <rPr>
        <sz val="11"/>
        <rFont val="Calibri"/>
        <family val="2"/>
        <scheme val="minor"/>
      </rPr>
      <t>1h/protocole</t>
    </r>
  </si>
  <si>
    <r>
      <t xml:space="preserve">Par personnel formé
</t>
    </r>
    <r>
      <rPr>
        <b/>
        <i/>
        <sz val="10"/>
        <rFont val="Calibri"/>
        <family val="2"/>
        <scheme val="minor"/>
      </rPr>
      <t>Sur la base d'un TEC principal et d'un TEC back-up</t>
    </r>
  </si>
  <si>
    <t xml:space="preserve">Par visite </t>
  </si>
  <si>
    <r>
      <t xml:space="preserve">Temps TEC appel IVRS/IWRS
</t>
    </r>
    <r>
      <rPr>
        <i/>
        <sz val="11"/>
        <rFont val="Calibri"/>
        <family val="2"/>
        <scheme val="minor"/>
      </rPr>
      <t>Lister les visites</t>
    </r>
  </si>
  <si>
    <t xml:space="preserve">Par établissement </t>
  </si>
  <si>
    <r>
      <t>Temps Infirmier pour injection du traitement de l'étude</t>
    </r>
    <r>
      <rPr>
        <sz val="11"/>
        <rFont val="Calibri"/>
        <family val="2"/>
        <scheme val="minor"/>
      </rPr>
      <t xml:space="preserve"> - 15min</t>
    </r>
    <r>
      <rPr>
        <b/>
        <sz val="11"/>
        <rFont val="Calibri"/>
        <family val="2"/>
        <scheme val="minor"/>
      </rPr>
      <t xml:space="preserve">
</t>
    </r>
    <r>
      <rPr>
        <i/>
        <sz val="11"/>
        <rFont val="Calibri"/>
        <family val="2"/>
        <scheme val="minor"/>
      </rPr>
      <t>Lister les visites</t>
    </r>
  </si>
  <si>
    <t>Par administration par patient</t>
  </si>
  <si>
    <r>
      <t xml:space="preserve">Par consultation
</t>
    </r>
    <r>
      <rPr>
        <sz val="9"/>
        <rFont val="Calibri"/>
        <family val="2"/>
        <scheme val="minor"/>
      </rPr>
      <t>CS ou CNPSY ou CSC</t>
    </r>
  </si>
  <si>
    <t>Forfait annuel de la signature du contrat à la lettre de cloture</t>
  </si>
  <si>
    <t>Par suivi d'EIG</t>
  </si>
  <si>
    <r>
      <t xml:space="preserve">Temps médical : </t>
    </r>
    <r>
      <rPr>
        <sz val="11"/>
        <rFont val="Calibri"/>
        <family val="2"/>
        <scheme val="minor"/>
      </rPr>
      <t xml:space="preserve">participation aux téléconférences
1h
</t>
    </r>
    <r>
      <rPr>
        <b/>
        <i/>
        <sz val="10"/>
        <rFont val="Calibri"/>
        <family val="2"/>
        <scheme val="minor"/>
      </rPr>
      <t>Applicable pour les essais de phase 1</t>
    </r>
  </si>
  <si>
    <t>Par téléconférence</t>
  </si>
  <si>
    <r>
      <t xml:space="preserve">Temps médical :  Formations spécifiques demandées par le sponsor ou son prestataire
</t>
    </r>
    <r>
      <rPr>
        <sz val="11"/>
        <rFont val="Calibri"/>
        <family val="2"/>
        <scheme val="minor"/>
      </rPr>
      <t xml:space="preserve">1h par formation </t>
    </r>
  </si>
  <si>
    <t xml:space="preserve">Forfait par établissement </t>
  </si>
  <si>
    <r>
      <rPr>
        <b/>
        <sz val="11"/>
        <rFont val="Calibri"/>
        <family val="2"/>
        <scheme val="minor"/>
      </rPr>
      <t>Temps TEC amendement protocole nécessitant la révision des documents de l'étude</t>
    </r>
    <r>
      <rPr>
        <sz val="11"/>
        <rFont val="Calibri"/>
        <family val="2"/>
        <scheme val="minor"/>
      </rPr>
      <t xml:space="preserve"> + 3h
</t>
    </r>
    <r>
      <rPr>
        <sz val="10"/>
        <rFont val="Calibri"/>
        <family val="2"/>
        <scheme val="minor"/>
      </rPr>
      <t>Amendement sans modification des documents : 1h (57,50€)
Amendement avec modification des documents : 3h (172,50€)</t>
    </r>
  </si>
  <si>
    <r>
      <rPr>
        <b/>
        <sz val="11"/>
        <rFont val="Calibri"/>
        <family val="2"/>
        <scheme val="minor"/>
      </rPr>
      <t>Temps TEC en cas d'étude OGM</t>
    </r>
    <r>
      <rPr>
        <sz val="11"/>
        <rFont val="Calibri"/>
        <family val="2"/>
        <scheme val="minor"/>
      </rPr>
      <t xml:space="preserve"> - 
</t>
    </r>
    <r>
      <rPr>
        <sz val="10"/>
        <rFont val="Calibri"/>
        <family val="2"/>
        <scheme val="minor"/>
      </rPr>
      <t>Identification OGM des tubes de prélèvement si non réalisé par le sponsor ou son prestataire- 1h par visite par patient</t>
    </r>
  </si>
  <si>
    <t>Par patient par visite</t>
  </si>
  <si>
    <t xml:space="preserve">Par patient et par journée hospitalisation </t>
  </si>
  <si>
    <t>Par matériel</t>
  </si>
  <si>
    <t xml:space="preserve">Par examen </t>
  </si>
  <si>
    <t>Par amendement</t>
  </si>
  <si>
    <t>Par personnel formé et par formation demandée</t>
  </si>
  <si>
    <t xml:space="preserve">Par ligne
Frais réel </t>
  </si>
  <si>
    <t>Par monitoring</t>
  </si>
  <si>
    <t>Par personnel</t>
  </si>
  <si>
    <t>Par point</t>
  </si>
  <si>
    <r>
      <rPr>
        <b/>
        <sz val="11"/>
        <rFont val="Calibri"/>
        <family val="2"/>
        <scheme val="minor"/>
      </rPr>
      <t>Forfait frais de mise en place de la recherche en imagerie</t>
    </r>
    <r>
      <rPr>
        <sz val="9"/>
        <rFont val="Calibri"/>
        <family val="2"/>
        <scheme val="minor"/>
      </rPr>
      <t xml:space="preserve">
</t>
    </r>
    <r>
      <rPr>
        <sz val="10"/>
        <rFont val="Calibri"/>
        <family val="2"/>
        <scheme val="minor"/>
      </rPr>
      <t>4h temps TEC + 1h temps médical</t>
    </r>
  </si>
  <si>
    <r>
      <t>Examen Standard</t>
    </r>
    <r>
      <rPr>
        <sz val="11"/>
        <rFont val="Calibri"/>
        <family val="2"/>
        <scheme val="minor"/>
      </rPr>
      <t xml:space="preserve"> </t>
    </r>
    <r>
      <rPr>
        <sz val="10"/>
        <rFont val="Calibri"/>
        <family val="2"/>
        <scheme val="minor"/>
      </rPr>
      <t>= base CCAM + forfait technique maximum + modificateur + forfait archivage numérique + médicament ou agent diagnostic</t>
    </r>
    <r>
      <rPr>
        <b/>
        <sz val="11"/>
        <rFont val="Calibri"/>
        <family val="2"/>
        <scheme val="minor"/>
      </rPr>
      <t xml:space="preserve">
</t>
    </r>
    <r>
      <rPr>
        <i/>
        <sz val="11"/>
        <rFont val="Calibri"/>
        <family val="2"/>
        <scheme val="minor"/>
      </rPr>
      <t>Lister les visites</t>
    </r>
  </si>
  <si>
    <r>
      <t>Examen plus long que le standard ou avec séquences ou incidences supplémentaires ou avec post-traitement spécifique</t>
    </r>
    <r>
      <rPr>
        <sz val="9"/>
        <rFont val="Calibri"/>
        <family val="2"/>
        <scheme val="minor"/>
      </rPr>
      <t xml:space="preserve">  </t>
    </r>
    <r>
      <rPr>
        <sz val="10"/>
        <rFont val="Calibri"/>
        <family val="2"/>
        <scheme val="minor"/>
      </rPr>
      <t>= (base CCAM + forfait technique maximum + modificateur) x temps supplémentaire/durée moyenne + médicament ou agent diagnostic</t>
    </r>
    <r>
      <rPr>
        <b/>
        <sz val="11"/>
        <rFont val="Calibri"/>
        <family val="2"/>
        <scheme val="minor"/>
      </rPr>
      <t xml:space="preserve">
</t>
    </r>
    <r>
      <rPr>
        <i/>
        <sz val="11"/>
        <rFont val="Calibri"/>
        <family val="2"/>
        <scheme val="minor"/>
      </rPr>
      <t>Lister les visites</t>
    </r>
  </si>
  <si>
    <t xml:space="preserve">Par examen
Frais réel </t>
  </si>
  <si>
    <t>Par réception/ livraison</t>
  </si>
  <si>
    <t>Forfait dispensation MTI/OGM</t>
  </si>
  <si>
    <t xml:space="preserve">Le Promoteur fournit gratuitement </t>
  </si>
  <si>
    <r>
      <rPr>
        <b/>
        <sz val="11"/>
        <rFont val="Calibri"/>
        <family val="2"/>
        <scheme val="minor"/>
      </rPr>
      <t xml:space="preserve">Temps médical
</t>
    </r>
    <r>
      <rPr>
        <sz val="9"/>
        <rFont val="Calibri"/>
        <family val="2"/>
        <scheme val="minor"/>
      </rPr>
      <t xml:space="preserve">Temps médical en sus de la pratique courante (formation, examen spécifique) et non pris en compte dans les actes réalisés dans le cadre de la recherche.
Par heure, au prorata. 
</t>
    </r>
    <r>
      <rPr>
        <i/>
        <sz val="11"/>
        <rFont val="Calibri"/>
        <family val="2"/>
        <scheme val="minor"/>
      </rPr>
      <t>Lister les visites</t>
    </r>
  </si>
  <si>
    <r>
      <rPr>
        <b/>
        <sz val="11"/>
        <rFont val="Calibri"/>
        <family val="2"/>
        <scheme val="minor"/>
      </rPr>
      <t>Forfait imagerie complexe</t>
    </r>
    <r>
      <rPr>
        <sz val="11"/>
        <rFont val="Calibri"/>
        <family val="2"/>
        <scheme val="minor"/>
      </rPr>
      <t xml:space="preserve">
</t>
    </r>
    <r>
      <rPr>
        <sz val="10"/>
        <rFont val="Calibri"/>
        <family val="2"/>
        <scheme val="minor"/>
      </rPr>
      <t>Si le protocole requiert une expertise spécifique d'imagerie. Sur justificatif.</t>
    </r>
  </si>
  <si>
    <r>
      <rPr>
        <b/>
        <sz val="11"/>
        <rFont val="Calibri"/>
        <family val="2"/>
        <scheme val="minor"/>
      </rPr>
      <t>Relecture d'un examen réalisé en dehors du centre -</t>
    </r>
    <r>
      <rPr>
        <sz val="11"/>
        <rFont val="Calibri"/>
        <family val="2"/>
        <scheme val="minor"/>
      </rPr>
      <t xml:space="preserve"> 30min temps médical.</t>
    </r>
  </si>
  <si>
    <r>
      <t xml:space="preserve">Forfait validation et études préliminaires d'exposition des salariées
</t>
    </r>
    <r>
      <rPr>
        <sz val="9"/>
        <rFont val="Calibri"/>
        <family val="2"/>
        <scheme val="minor"/>
      </rPr>
      <t>MRP expérimental uniquement</t>
    </r>
  </si>
  <si>
    <r>
      <t xml:space="preserve">Renvoi colis UN2910
</t>
    </r>
    <r>
      <rPr>
        <sz val="11"/>
        <rFont val="Calibri"/>
        <family val="2"/>
        <scheme val="minor"/>
      </rPr>
      <t>RPH 30min</t>
    </r>
  </si>
  <si>
    <r>
      <t xml:space="preserve">Préparation complexe avec automate de MRP expérimental ou auxiliaire
</t>
    </r>
    <r>
      <rPr>
        <sz val="9"/>
        <rFont val="Calibri"/>
        <family val="2"/>
        <scheme val="minor"/>
      </rPr>
      <t>Si automate nécessaire</t>
    </r>
  </si>
  <si>
    <r>
      <t xml:space="preserve">Contrôle qualité de MRP expérimental ou auxiliaire
</t>
    </r>
    <r>
      <rPr>
        <b/>
        <i/>
        <sz val="10"/>
        <rFont val="Calibri"/>
        <family val="2"/>
        <scheme val="minor"/>
      </rPr>
      <t>58,20€ ou au temps réel si &gt;30min</t>
    </r>
  </si>
  <si>
    <t>Forfait par trimestre</t>
  </si>
  <si>
    <r>
      <rPr>
        <b/>
        <sz val="11"/>
        <rFont val="Calibri"/>
        <family val="2"/>
        <scheme val="minor"/>
      </rPr>
      <t>Mise en place de la recherche</t>
    </r>
    <r>
      <rPr>
        <sz val="11"/>
        <rFont val="Calibri"/>
        <family val="2"/>
        <scheme val="minor"/>
      </rPr>
      <t xml:space="preserve">
</t>
    </r>
    <r>
      <rPr>
        <sz val="9"/>
        <rFont val="Calibri"/>
        <family val="2"/>
        <scheme val="minor"/>
      </rPr>
      <t>Présélection du centre, prise de connaissance du protocole et de ses exigences, études de faisabilité, contribution à l'élaboration de la matrice, réponse à des questionnaires pour vérifier la maitrise des BPC, réunion de mise en place. Forfait facturé même si aucun patient inclus, facturé dès la signature de la convention.</t>
    </r>
    <r>
      <rPr>
        <sz val="11"/>
        <rFont val="Calibri"/>
        <family val="2"/>
        <scheme val="minor"/>
      </rPr>
      <t xml:space="preserve">
</t>
    </r>
    <r>
      <rPr>
        <b/>
        <sz val="10"/>
        <rFont val="Calibri"/>
        <family val="2"/>
        <scheme val="minor"/>
      </rPr>
      <t>Etude de niveau 1 ou extension:</t>
    </r>
    <r>
      <rPr>
        <sz val="10"/>
        <rFont val="Calibri"/>
        <family val="2"/>
        <scheme val="minor"/>
      </rPr>
      <t xml:space="preserve"> 337,08€
</t>
    </r>
    <r>
      <rPr>
        <b/>
        <sz val="10"/>
        <rFont val="Calibri"/>
        <family val="2"/>
        <scheme val="minor"/>
      </rPr>
      <t>Etude de niveau 2:</t>
    </r>
    <r>
      <rPr>
        <sz val="10"/>
        <rFont val="Calibri"/>
        <family val="2"/>
        <scheme val="minor"/>
      </rPr>
      <t xml:space="preserve"> 505,62€
</t>
    </r>
    <r>
      <rPr>
        <b/>
        <sz val="10"/>
        <rFont val="Calibri"/>
        <family val="2"/>
        <scheme val="minor"/>
      </rPr>
      <t>Etude de niveau 3:</t>
    </r>
    <r>
      <rPr>
        <sz val="10"/>
        <rFont val="Calibri"/>
        <family val="2"/>
        <scheme val="minor"/>
      </rPr>
      <t xml:space="preserve"> 674,16€</t>
    </r>
  </si>
  <si>
    <r>
      <rPr>
        <b/>
        <sz val="11"/>
        <rFont val="Calibri"/>
        <family val="2"/>
        <scheme val="minor"/>
      </rPr>
      <t>Forfait de frais logistique</t>
    </r>
    <r>
      <rPr>
        <sz val="11"/>
        <rFont val="Calibri"/>
        <family val="2"/>
        <scheme val="minor"/>
      </rPr>
      <t xml:space="preserve">
</t>
    </r>
    <r>
      <rPr>
        <sz val="9"/>
        <rFont val="Calibri"/>
        <family val="2"/>
        <scheme val="minor"/>
      </rPr>
      <t xml:space="preserve">Téléphone, secrétariat pour prise de RDV, bureautique, petit matériel, frais archivage des documents de l'étude et maintien de l'accès aux données. Participation aux frais de fonctionnement de l'hôpital (locaux, gestion des déchets, stérilisation...), participation à l'amortissement des investissements hospitaliers... (forfait applicable à tous les patients inclus au prorata des screening et des inclusions réalisées, quelque soit le nombre de visites effectuées, y compris si des visites et des actes supplémentaires sont réalisés sur la totalité de la durée de l'étude.
</t>
    </r>
    <r>
      <rPr>
        <b/>
        <sz val="10"/>
        <rFont val="Calibri"/>
        <family val="2"/>
        <scheme val="minor"/>
      </rPr>
      <t>Etude de niveau 1</t>
    </r>
    <r>
      <rPr>
        <sz val="10"/>
        <rFont val="Calibri"/>
        <family val="2"/>
        <scheme val="minor"/>
      </rPr>
      <t xml:space="preserve">: 2,28€/patient/visite
</t>
    </r>
    <r>
      <rPr>
        <b/>
        <sz val="10"/>
        <rFont val="Calibri"/>
        <family val="2"/>
        <scheme val="minor"/>
      </rPr>
      <t>Etude de niveau 2</t>
    </r>
    <r>
      <rPr>
        <sz val="10"/>
        <rFont val="Calibri"/>
        <family val="2"/>
        <scheme val="minor"/>
      </rPr>
      <t xml:space="preserve">: 3,37€/patient/visite
</t>
    </r>
    <r>
      <rPr>
        <b/>
        <sz val="10"/>
        <rFont val="Calibri"/>
        <family val="2"/>
        <scheme val="minor"/>
      </rPr>
      <t>Etude de niveau 3</t>
    </r>
    <r>
      <rPr>
        <sz val="10"/>
        <rFont val="Calibri"/>
        <family val="2"/>
        <scheme val="minor"/>
      </rPr>
      <t xml:space="preserve">: 4,49€/patient/visite
Ajouter 5€/visite/patient si intervention personnels exterieurs (hors monitoring promoteur, CRO, ARC)
</t>
    </r>
    <r>
      <rPr>
        <i/>
        <sz val="11"/>
        <rFont val="Calibri"/>
        <family val="2"/>
        <scheme val="minor"/>
      </rPr>
      <t>Lister les visites</t>
    </r>
  </si>
  <si>
    <t>Forfait par patient et par visite</t>
  </si>
  <si>
    <r>
      <t xml:space="preserve">Forfait pharmaceutique ou radiopharmaceutique 1ère année hors coordination
</t>
    </r>
    <r>
      <rPr>
        <b/>
        <sz val="10"/>
        <rFont val="Calibri"/>
        <family val="2"/>
        <scheme val="minor"/>
      </rPr>
      <t>Niveau 1:</t>
    </r>
    <r>
      <rPr>
        <sz val="10"/>
        <rFont val="Calibri"/>
        <family val="2"/>
        <scheme val="minor"/>
      </rPr>
      <t xml:space="preserve"> 600€ 
</t>
    </r>
    <r>
      <rPr>
        <b/>
        <sz val="10"/>
        <rFont val="Calibri"/>
        <family val="2"/>
        <scheme val="minor"/>
      </rPr>
      <t>Niveau 2:</t>
    </r>
    <r>
      <rPr>
        <sz val="10"/>
        <rFont val="Calibri"/>
        <family val="2"/>
        <scheme val="minor"/>
      </rPr>
      <t xml:space="preserve"> 1200€
</t>
    </r>
    <r>
      <rPr>
        <b/>
        <sz val="10"/>
        <rFont val="Calibri"/>
        <family val="2"/>
        <scheme val="minor"/>
      </rPr>
      <t>Niveau 3:</t>
    </r>
    <r>
      <rPr>
        <sz val="10"/>
        <rFont val="Calibri"/>
        <family val="2"/>
        <scheme val="minor"/>
      </rPr>
      <t xml:space="preserve"> 1800€</t>
    </r>
  </si>
  <si>
    <r>
      <t xml:space="preserve">Forfait clôture de la recherche
</t>
    </r>
    <r>
      <rPr>
        <b/>
        <sz val="10"/>
        <rFont val="Calibri"/>
        <family val="2"/>
        <scheme val="minor"/>
      </rPr>
      <t>Niveau 1:</t>
    </r>
    <r>
      <rPr>
        <sz val="10"/>
        <rFont val="Calibri"/>
        <family val="2"/>
        <scheme val="minor"/>
      </rPr>
      <t xml:space="preserve"> 116,40€ </t>
    </r>
    <r>
      <rPr>
        <b/>
        <sz val="10"/>
        <rFont val="Calibri"/>
        <family val="2"/>
        <scheme val="minor"/>
      </rPr>
      <t xml:space="preserve">
Niveau 2:</t>
    </r>
    <r>
      <rPr>
        <sz val="10"/>
        <rFont val="Calibri"/>
        <family val="2"/>
        <scheme val="minor"/>
      </rPr>
      <t xml:space="preserve"> 174,60€</t>
    </r>
    <r>
      <rPr>
        <b/>
        <sz val="10"/>
        <rFont val="Calibri"/>
        <family val="2"/>
        <scheme val="minor"/>
      </rPr>
      <t xml:space="preserve">
Niveau 3:</t>
    </r>
    <r>
      <rPr>
        <sz val="10"/>
        <rFont val="Calibri"/>
        <family val="2"/>
        <scheme val="minor"/>
      </rPr>
      <t xml:space="preserve"> 232,80€</t>
    </r>
  </si>
  <si>
    <t>Par renvoi</t>
  </si>
  <si>
    <r>
      <t xml:space="preserve">Montant unitaire Coût ou surcoût 
€ (Hors Taxe)
(ajouter 40% pour tous les ultramarins) </t>
    </r>
    <r>
      <rPr>
        <b/>
        <u/>
        <sz val="10"/>
        <color theme="9" tint="-0.249977111117893"/>
        <rFont val="Calibri"/>
        <family val="2"/>
        <scheme val="minor"/>
      </rPr>
      <t>pour les recherches autorisées à partir de 2024</t>
    </r>
  </si>
  <si>
    <t>Par appel</t>
  </si>
  <si>
    <r>
      <t xml:space="preserve">Temps TEC formation initiale du patient à l'auto-questionnaire
</t>
    </r>
    <r>
      <rPr>
        <sz val="10"/>
        <rFont val="Calibri"/>
        <family val="2"/>
        <scheme val="minor"/>
      </rPr>
      <t>Electronique (1h/patient) / papier (30min/patient)
si &gt; à 5 auto-questionnaires : électronique (1h30/patient) / papier (45min/patient)</t>
    </r>
  </si>
  <si>
    <t>Entreprise CRO</t>
  </si>
  <si>
    <t>Recherche (Acronyme ou référence promoteur)</t>
  </si>
  <si>
    <t>Etablissement de Santé</t>
  </si>
  <si>
    <t>Investigateur + numéro étude</t>
  </si>
  <si>
    <t>Structure interne de rattachement (Pôle, service,…)</t>
  </si>
  <si>
    <r>
      <t>Destinataire des contreparties</t>
    </r>
    <r>
      <rPr>
        <sz val="11"/>
        <rFont val="Calibri"/>
        <family val="2"/>
        <scheme val="minor"/>
      </rPr>
      <t xml:space="preserve"> (un seul destinataire par établissement signataire)</t>
    </r>
  </si>
  <si>
    <r>
      <t xml:space="preserve">Affectation des contreparties par l'établissement ou la structure tierce </t>
    </r>
    <r>
      <rPr>
        <b/>
        <i/>
        <sz val="11"/>
        <rFont val="Calibri"/>
        <family val="2"/>
        <scheme val="minor"/>
      </rPr>
      <t>(optionnelle)</t>
    </r>
  </si>
  <si>
    <t>Désignation</t>
  </si>
  <si>
    <t>Commentaire/remarque</t>
  </si>
  <si>
    <t xml:space="preserve">Montant de la contrepartie </t>
  </si>
  <si>
    <t>Frais de Coordination Nationale</t>
  </si>
  <si>
    <t>Total</t>
  </si>
  <si>
    <t>Hôpital  , APHP</t>
  </si>
  <si>
    <t>Qualification du type de recherche pour la réalisation de la matrice de la convention unique pour les recherches biomédicales à finalité commerciale</t>
  </si>
  <si>
    <t>Définitions des différentes typologies de recherche</t>
  </si>
  <si>
    <t xml:space="preserve">
items :       </t>
  </si>
  <si>
    <t>Niveau de Complexité de la recherche :</t>
  </si>
  <si>
    <t>&gt; à 2 bras de traitement</t>
  </si>
  <si>
    <t xml:space="preserve">X </t>
  </si>
  <si>
    <t>Phase I/II ou Recherche pré-Marquage CE</t>
  </si>
  <si>
    <t>Impliquant plus de 2 services et/ou Pôles Médico-Techniques et/ou imagerie couteuse en plus de la pharmacie et du service de l'investigateur</t>
  </si>
  <si>
    <t>Avec hospitalisation* (&gt;4h) et/ou acte réalisé avec asepsie (secteur stérile, bloc)</t>
  </si>
  <si>
    <t>Réalisation de points multiples PK et/ou PD et/ou screening moléculaire</t>
  </si>
  <si>
    <t>Réalisation dans une spécialité de prise en charge coûteuse (Réanimation, Ophtalmologie, Soins Intensifs, Soins palliatifs, Chirurgie, Brulés, Greffes, Services d'urgence, cancérologie)</t>
  </si>
  <si>
    <t>X</t>
  </si>
  <si>
    <t>Implication d'un service de pédiatrie</t>
  </si>
  <si>
    <t xml:space="preserve">* si requis par le protocole pour les essais DM </t>
  </si>
  <si>
    <t>3 niveaux de "complexité" de recherche en fonction du nombre de croix</t>
  </si>
  <si>
    <t>Niveau 1</t>
  </si>
  <si>
    <t>&lt;2</t>
  </si>
  <si>
    <t>Niveau 2</t>
  </si>
  <si>
    <t>Niveau 3</t>
  </si>
  <si>
    <t>3 et plus</t>
  </si>
  <si>
    <t xml:space="preserve">Pour une raison de lisibilité cette ligne est dupliquée  et reportée dans le module "ANATOMO-PATHOLOGIE - acte hors nomenclature CCAM".
Ex: Préparation d'expectorations induites: 90 min/visite.                                                                                                                                                                                                                                                                                                                                                                                                                                   Cette ligne peut être utilisée, lorsqu'une demande par un service clinique s'adresse à un laboratoire externe pour la récupération d'un bloc / lames. La valeur est de 50 € par récupération </t>
  </si>
  <si>
    <t>Afin de compenser le temps supplémentaire, il est essentiel d’appliquer sur le surcoût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est réservé à l'usage hospitalier. 
Dans le cadre du contrat unique, seul le forfait technique le plus élevé est applicable pour tous les examens réalisés en Scanner, IRM, et TEP.
Ce mode de calcul ne s’applique pas aux plateformes de recherche en imagerie dont les principes de facturation ne reposent pas sur la CCAM car elles sont hors parcours de soins et peuvent en conséquence facturer en dehors des règles de la CPAM.</t>
  </si>
  <si>
    <t>Le temps médical est à prendre en compte dans le cas de recherches complexes en Imagerie car nécessaire à l’organisation des examens, leur programmation et la coordination médicale à la recherche. Ce temps médical est indépendant des inclusions réelles et de la réalisation effective d’examens car situé en amont de ces phases.</t>
  </si>
  <si>
    <t>La prévision systématique de ce temps TEC par examen permet de couvrir la résolution éventuelle de plusieurs queries pour certains examens et l'absence de queries dans d'autres cas.
Cette ligne concerne uniquement l'imagerie, car ces données sont générées par un portail d'imagerie, distinctes du CRF.</t>
  </si>
  <si>
    <t>Ne garder dans la colonne D que le montant adéquat
Coordonnateur : 112,36€
Associé :56,18€                                                                                                                                                                                                                                                              A comptabiliser pour les avenants en lien avec une modification substantielle qui impose un changement de la grille.</t>
  </si>
  <si>
    <t>Le temps TEC est précisé par le promoteur selon le temps requis par le protocole.</t>
  </si>
  <si>
    <t>Au-delà de 5 questionnaires un temps supplémentaire 15min par patient (si papier) ou 30 min (si électronique)</t>
  </si>
  <si>
    <t>On duplique chaque ligne par type de tube . 
Par exemple :
 - 1 ligne pour les PK
 - 1 ligne pour les ADA (= PD)
- 1 ligne pour cytokine…</t>
  </si>
  <si>
    <t xml:space="preserve">Consultation médicale au tarif CCAM : correspond à une consultation de suivi hors pratique courante effectuée par l’investigateur ou par un autre spécialiste impliqué dans la recherche. </t>
  </si>
  <si>
    <t>Cette ligne concerne les données saisies par le service d'imagerie dans le CRF électronique. 
Le temps de saisie de cette ligne, spécifique à l'imagerie, est distinct de celui de la ligne 42, qui ne concerne pas l'imagerie.</t>
  </si>
  <si>
    <t>Mis dans l'onglet consigne à lire</t>
  </si>
  <si>
    <r>
      <rPr>
        <b/>
        <sz val="14"/>
        <color theme="0"/>
        <rFont val="Calibri"/>
        <family val="2"/>
        <scheme val="minor"/>
      </rPr>
      <t>Définition des contreparties liées à la conduite de la recherche</t>
    </r>
    <r>
      <rPr>
        <sz val="18"/>
        <color theme="0"/>
        <rFont val="Calibri"/>
        <family val="2"/>
        <scheme val="minor"/>
      </rPr>
      <t xml:space="preserve">
</t>
    </r>
    <r>
      <rPr>
        <sz val="10"/>
        <color theme="0"/>
        <rFont val="Calibri"/>
        <family val="2"/>
        <scheme val="minor"/>
      </rPr>
      <t>annexe optionnelle spécifique pour chaque établissement, maison ou centre de santé participant à la recherche [et/ou la structure tierce si applicable]</t>
    </r>
  </si>
  <si>
    <t>Pourquoi 107,90€
54 x 2 = 108€
Pourquoi 161,80€
54 x 3 = 162€</t>
  </si>
  <si>
    <t>54 x 4 = 216
54 x 5 = 270
54 x 6 = 324
54 x 7 = 378
54 x 8 = 432</t>
  </si>
  <si>
    <t>54 x 2,5 = 135
54 x 4 = 216
54 x 5 = 270</t>
  </si>
  <si>
    <t>Pourquoi 107,90€
54 x 2 = 108€
107,90/2 = 53,95€ encore un autre taux horaire</t>
  </si>
  <si>
    <t>base de 54€/h</t>
  </si>
  <si>
    <t>54€/h</t>
  </si>
  <si>
    <t>48,8€/h</t>
  </si>
  <si>
    <t>109,14€/h dans le bloc temps médical</t>
  </si>
  <si>
    <t>54,57 + 108 = 162,57
54,57 + 162 = 216,57
109,14 + 162 = 271,14</t>
  </si>
  <si>
    <t>(4 x 109,14) + (4 x54) = 652,56</t>
  </si>
  <si>
    <t>54 x 9 = 486</t>
  </si>
  <si>
    <t>8h + 12h = 20h x 54 = 1080€</t>
  </si>
  <si>
    <t>109,14 x 1,5 = 163,71</t>
  </si>
  <si>
    <t>216 + 109,14 = 325,14</t>
  </si>
  <si>
    <t>54€/h OK</t>
  </si>
  <si>
    <t>Acte basé sur taux horaire pharmacien (2h) --&gt; 109,14x2 = 218,28</t>
  </si>
  <si>
    <t>Tx horaire 109,14€ OK</t>
  </si>
  <si>
    <t>109,14 x 5 = 545,70</t>
  </si>
  <si>
    <t>OK 57,50€/h</t>
  </si>
  <si>
    <t>OK</t>
  </si>
  <si>
    <t>116,4 x 5 = 582€</t>
  </si>
  <si>
    <t>même tarif que &gt;2024</t>
  </si>
  <si>
    <t>Quel réel taux horaire ? 54€ ou 53,92€ ou 53,95€ ou 53,86€ ??</t>
  </si>
  <si>
    <t>109,14/2 = 54,57€ (là on est passé à 109,20€/h, troisème taux horaire différent pour le temps médical)</t>
  </si>
  <si>
    <t>54 x 4 = 216€</t>
  </si>
  <si>
    <t>54 x 2,5 = 135€</t>
  </si>
  <si>
    <r>
      <t xml:space="preserve">Montant unitaire Coût ou surcoût 
€ (Hors Taxe)
</t>
    </r>
    <r>
      <rPr>
        <b/>
        <sz val="10"/>
        <rFont val="Calibri"/>
        <family val="2"/>
        <scheme val="minor"/>
      </rPr>
      <t xml:space="preserve">(ajouter 40% pour tous les ultramarins) </t>
    </r>
    <r>
      <rPr>
        <b/>
        <u/>
        <sz val="10"/>
        <color theme="9" tint="-0.249977111117893"/>
        <rFont val="Calibri"/>
        <family val="2"/>
        <scheme val="minor"/>
      </rPr>
      <t>pour les recherches autorisées avant 2024</t>
    </r>
  </si>
  <si>
    <r>
      <rPr>
        <b/>
        <sz val="11"/>
        <rFont val="Calibri"/>
        <family val="2"/>
        <scheme val="minor"/>
      </rPr>
      <t xml:space="preserve">Frais administratifs
</t>
    </r>
    <r>
      <rPr>
        <sz val="9"/>
        <rFont val="Calibri"/>
        <family val="2"/>
        <scheme val="minor"/>
      </rPr>
      <t>Enregistrement de la recherche, procédure d'élaboration de la convention et de la matrice, suivi financier et administratif de la convention, y compris des avenants. 
Forfait appliqué par centre d'investigation et non pas par établissement, si plusieurs centres d'investigation dans l'établissement, plusieurs forfaits sont facturés.
Facturé dès la signature de la convention, même si la décision d'annulation avant le démarrage est imputable au promoteur (si la matrice a déjà été élaborée).</t>
    </r>
    <r>
      <rPr>
        <sz val="11"/>
        <rFont val="Calibri"/>
        <family val="2"/>
        <scheme val="minor"/>
      </rPr>
      <t xml:space="preserve">
</t>
    </r>
    <r>
      <rPr>
        <b/>
        <sz val="10"/>
        <rFont val="Calibri"/>
        <family val="2"/>
        <scheme val="minor"/>
      </rPr>
      <t xml:space="preserve">Coordonnateur </t>
    </r>
    <r>
      <rPr>
        <sz val="10"/>
        <rFont val="Calibri"/>
        <family val="2"/>
        <scheme val="minor"/>
      </rPr>
      <t xml:space="preserve">: 561,80€
</t>
    </r>
    <r>
      <rPr>
        <b/>
        <sz val="10"/>
        <rFont val="Calibri"/>
        <family val="2"/>
        <scheme val="minor"/>
      </rPr>
      <t>Associé</t>
    </r>
    <r>
      <rPr>
        <sz val="10"/>
        <rFont val="Calibri"/>
        <family val="2"/>
        <scheme val="minor"/>
      </rPr>
      <t xml:space="preserve"> : 224,72€</t>
    </r>
  </si>
  <si>
    <r>
      <rPr>
        <b/>
        <sz val="11"/>
        <rFont val="Calibri"/>
        <family val="2"/>
        <scheme val="minor"/>
      </rPr>
      <t xml:space="preserve">Frais supplémentaires pour l'élaboration d'un avenant
</t>
    </r>
    <r>
      <rPr>
        <sz val="9"/>
        <rFont val="Calibri"/>
        <family val="2"/>
        <scheme val="minor"/>
      </rPr>
      <t xml:space="preserve">UNIQUEMENT si la modification substantielle de la matrice est liée à une modification radicale du protocole.
</t>
    </r>
    <r>
      <rPr>
        <b/>
        <sz val="10"/>
        <rFont val="Calibri"/>
        <family val="2"/>
        <scheme val="minor"/>
      </rPr>
      <t>Coordonnateur</t>
    </r>
    <r>
      <rPr>
        <sz val="10"/>
        <rFont val="Calibri"/>
        <family val="2"/>
        <scheme val="minor"/>
      </rPr>
      <t xml:space="preserve"> : 112,36€
</t>
    </r>
    <r>
      <rPr>
        <b/>
        <sz val="10"/>
        <rFont val="Calibri"/>
        <family val="2"/>
        <scheme val="minor"/>
      </rPr>
      <t>Associé</t>
    </r>
    <r>
      <rPr>
        <sz val="10"/>
        <rFont val="Calibri"/>
        <family val="2"/>
        <scheme val="minor"/>
      </rPr>
      <t xml:space="preserve"> :56,18€</t>
    </r>
  </si>
  <si>
    <r>
      <rPr>
        <b/>
        <sz val="11"/>
        <color indexed="8"/>
        <rFont val="Calibri"/>
        <family val="2"/>
        <scheme val="minor"/>
      </rPr>
      <t xml:space="preserve">Frais administratifs
</t>
    </r>
    <r>
      <rPr>
        <sz val="9"/>
        <color indexed="8"/>
        <rFont val="Calibri"/>
        <family val="2"/>
        <scheme val="minor"/>
      </rPr>
      <t>Enregistrement de la recherche, procédure d'élaboration de la convention et de la matrice, suivi financier et administratif de la convention, y compris des avenants. 
Forfait appliqué par centre d'investigation et non pas par établissement, si plusieurs centres d'investigation dans l'établissement, plusieurs forfaits sont facturés.
Facturé dès la signature de la convention, même si la décision d'annulation avant le démarrage est imputable au promoteur (si la matrice a déjà été élaborée).</t>
    </r>
    <r>
      <rPr>
        <sz val="11"/>
        <color indexed="8"/>
        <rFont val="Calibri"/>
        <family val="2"/>
        <scheme val="minor"/>
      </rPr>
      <t xml:space="preserve">
</t>
    </r>
    <r>
      <rPr>
        <b/>
        <sz val="10"/>
        <color rgb="FF000000"/>
        <rFont val="Calibri"/>
        <family val="2"/>
        <scheme val="minor"/>
      </rPr>
      <t>Coordonnateur</t>
    </r>
    <r>
      <rPr>
        <sz val="10"/>
        <color rgb="FF000000"/>
        <rFont val="Calibri"/>
        <family val="2"/>
        <scheme val="minor"/>
      </rPr>
      <t xml:space="preserve"> : 561,80€
</t>
    </r>
    <r>
      <rPr>
        <b/>
        <sz val="10"/>
        <color rgb="FF000000"/>
        <rFont val="Calibri"/>
        <family val="2"/>
        <scheme val="minor"/>
      </rPr>
      <t>Associé</t>
    </r>
    <r>
      <rPr>
        <sz val="10"/>
        <color rgb="FF000000"/>
        <rFont val="Calibri"/>
        <family val="2"/>
        <scheme val="minor"/>
      </rPr>
      <t xml:space="preserve"> : 224,72€</t>
    </r>
  </si>
  <si>
    <r>
      <rPr>
        <b/>
        <sz val="11"/>
        <rFont val="Calibri"/>
        <family val="2"/>
        <scheme val="minor"/>
      </rPr>
      <t xml:space="preserve">Frais supplémentaires pour l'élaboration d'un avenant
</t>
    </r>
    <r>
      <rPr>
        <sz val="9"/>
        <rFont val="Calibri"/>
        <family val="2"/>
        <scheme val="minor"/>
      </rPr>
      <t>UNIQUEMENT si la modification substantielle de la matrice est liée à une modification radicale du protocole.</t>
    </r>
    <r>
      <rPr>
        <sz val="11"/>
        <rFont val="Calibri"/>
        <family val="2"/>
        <scheme val="minor"/>
      </rPr>
      <t xml:space="preserve">
</t>
    </r>
    <r>
      <rPr>
        <b/>
        <sz val="10"/>
        <rFont val="Calibri"/>
        <family val="2"/>
        <scheme val="minor"/>
      </rPr>
      <t>Coordonnateur</t>
    </r>
    <r>
      <rPr>
        <sz val="10"/>
        <rFont val="Calibri"/>
        <family val="2"/>
        <scheme val="minor"/>
      </rPr>
      <t xml:space="preserve"> : 112,36€
</t>
    </r>
    <r>
      <rPr>
        <b/>
        <sz val="10"/>
        <rFont val="Calibri"/>
        <family val="2"/>
        <scheme val="minor"/>
      </rPr>
      <t>Associé</t>
    </r>
    <r>
      <rPr>
        <sz val="10"/>
        <rFont val="Calibri"/>
        <family val="2"/>
        <scheme val="minor"/>
      </rPr>
      <t xml:space="preserve"> :56,18€</t>
    </r>
  </si>
  <si>
    <t>Estimation du temps médical - 116,4 €/h</t>
  </si>
  <si>
    <t>Estimation du temps TEC  - 57,5 €/h</t>
  </si>
  <si>
    <t>niveau 1: 57,5 € + tps de remplissage
niveau 2 : 115 €  + tps de remplissage
niveau 3 : 172,5 €  + tps de remplissage</t>
  </si>
  <si>
    <t>niveau 1: 57,5 €  + tps de remplissage
niveau 2 : 115 €  + tps de remplissage
niveau 3 : 115€  + tps de remplissage</t>
  </si>
  <si>
    <t>électronique 57,5 €
papier 28,75 €
si &gt; 5 auto-questionnaires: 
- électroniques 86,25 €
- papiers 43,12€</t>
  </si>
  <si>
    <r>
      <rPr>
        <b/>
        <sz val="11"/>
        <rFont val="Calibri"/>
        <family val="2"/>
        <scheme val="minor"/>
      </rPr>
      <t>Temps IDE</t>
    </r>
    <r>
      <rPr>
        <sz val="11"/>
        <rFont val="Calibri"/>
        <family val="2"/>
        <scheme val="minor"/>
      </rPr>
      <t xml:space="preserve"> : formation au protocole  initial  
</t>
    </r>
    <r>
      <rPr>
        <b/>
        <sz val="10"/>
        <rFont val="Calibri"/>
        <family val="2"/>
        <scheme val="minor"/>
      </rPr>
      <t xml:space="preserve">Niveau 1: </t>
    </r>
    <r>
      <rPr>
        <sz val="10"/>
        <rFont val="Calibri"/>
        <family val="2"/>
        <scheme val="minor"/>
      </rPr>
      <t xml:space="preserve">100€
</t>
    </r>
    <r>
      <rPr>
        <b/>
        <sz val="10"/>
        <rFont val="Calibri"/>
        <family val="2"/>
        <scheme val="minor"/>
      </rPr>
      <t xml:space="preserve">Niveau 2: </t>
    </r>
    <r>
      <rPr>
        <sz val="10"/>
        <rFont val="Calibri"/>
        <family val="2"/>
        <scheme val="minor"/>
      </rPr>
      <t xml:space="preserve">200€
</t>
    </r>
    <r>
      <rPr>
        <b/>
        <sz val="10"/>
        <rFont val="Calibri"/>
        <family val="2"/>
        <scheme val="minor"/>
      </rPr>
      <t>Niveau 3:</t>
    </r>
    <r>
      <rPr>
        <sz val="10"/>
        <rFont val="Calibri"/>
        <family val="2"/>
        <scheme val="minor"/>
      </rPr>
      <t xml:space="preserve"> 300€</t>
    </r>
  </si>
  <si>
    <t>Temps médical supplémentaire (116,40€/h)</t>
  </si>
  <si>
    <r>
      <rPr>
        <b/>
        <sz val="11"/>
        <rFont val="Calibri"/>
        <family val="2"/>
        <scheme val="minor"/>
      </rPr>
      <t xml:space="preserve">Nomenclature : </t>
    </r>
    <r>
      <rPr>
        <sz val="10"/>
        <rFont val="Calibri"/>
        <family val="2"/>
        <scheme val="minor"/>
      </rPr>
      <t>description analyses, panel avec code NABM et cotation individuelle ou globale.</t>
    </r>
    <r>
      <rPr>
        <sz val="11"/>
        <rFont val="Calibri"/>
        <family val="2"/>
        <scheme val="minor"/>
      </rPr>
      <t xml:space="preserve">
</t>
    </r>
    <r>
      <rPr>
        <i/>
        <sz val="11"/>
        <rFont val="Calibri"/>
        <family val="2"/>
        <scheme val="minor"/>
      </rPr>
      <t>Lister les visites</t>
    </r>
  </si>
  <si>
    <r>
      <t>Forfait service de réanimation :</t>
    </r>
    <r>
      <rPr>
        <b/>
        <sz val="10"/>
        <rFont val="Calibri"/>
        <family val="2"/>
        <scheme val="minor"/>
      </rPr>
      <t xml:space="preserve"> </t>
    </r>
    <r>
      <rPr>
        <sz val="10"/>
        <rFont val="Calibri"/>
        <family val="2"/>
        <scheme val="minor"/>
      </rPr>
      <t>formation au protocole - mise en place d'un circuit de surveillance 
(si applicable)</t>
    </r>
  </si>
  <si>
    <t>54x2 = 108</t>
  </si>
  <si>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r>
      <rPr>
        <sz val="11"/>
        <rFont val="Calibri"/>
        <family val="2"/>
        <scheme val="minor"/>
      </rPr>
      <t xml:space="preserve">
</t>
    </r>
    <r>
      <rPr>
        <b/>
        <sz val="10"/>
        <rFont val="Calibri"/>
        <family val="2"/>
        <scheme val="minor"/>
      </rPr>
      <t xml:space="preserve">Niveau 1: </t>
    </r>
    <r>
      <rPr>
        <sz val="10"/>
        <rFont val="Calibri"/>
        <family val="2"/>
        <scheme val="minor"/>
      </rPr>
      <t xml:space="preserve">1h+15min par tranche de 10 pages de CRF.
</t>
    </r>
    <r>
      <rPr>
        <b/>
        <sz val="10"/>
        <rFont val="Calibri"/>
        <family val="2"/>
        <scheme val="minor"/>
      </rPr>
      <t xml:space="preserve">Niveau 2: </t>
    </r>
    <r>
      <rPr>
        <sz val="10"/>
        <rFont val="Calibri"/>
        <family val="2"/>
        <scheme val="minor"/>
      </rPr>
      <t xml:space="preserve">2h+15min par tranche de 5 pages de CRF (argumentaire : modification du parcours de soin engendrée par la mise en place de la Recherche).
</t>
    </r>
    <r>
      <rPr>
        <b/>
        <sz val="10"/>
        <rFont val="Calibri"/>
        <family val="2"/>
        <scheme val="minor"/>
      </rPr>
      <t xml:space="preserve">Niveau 3: </t>
    </r>
    <r>
      <rPr>
        <sz val="10"/>
        <rFont val="Calibri"/>
        <family val="2"/>
        <scheme val="minor"/>
      </rPr>
      <t>3h+15min par tranche de 5 pages de CRF.</t>
    </r>
    <r>
      <rPr>
        <sz val="11"/>
        <rFont val="Calibri"/>
        <family val="2"/>
        <scheme val="minor"/>
      </rPr>
      <t xml:space="preserve">
</t>
    </r>
    <r>
      <rPr>
        <sz val="10"/>
        <rFont val="Calibri"/>
        <family val="2"/>
        <scheme val="minor"/>
      </rPr>
      <t xml:space="preserve">Applicable en cas d'échec de sélection </t>
    </r>
    <r>
      <rPr>
        <sz val="11"/>
        <rFont val="Calibri"/>
        <family val="2"/>
        <scheme val="minor"/>
      </rPr>
      <t xml:space="preserve">
</t>
    </r>
    <r>
      <rPr>
        <i/>
        <sz val="11"/>
        <rFont val="Calibri"/>
        <family val="2"/>
        <scheme val="minor"/>
      </rPr>
      <t>Lister la visite</t>
    </r>
  </si>
  <si>
    <t>par personnel formé et par formation demandée</t>
  </si>
  <si>
    <t xml:space="preserve">Temps TEC : formation initiale à la plateforme de gestion des remboursements des transports patients - 1h </t>
  </si>
  <si>
    <r>
      <rPr>
        <b/>
        <sz val="11"/>
        <rFont val="Calibri"/>
        <family val="2"/>
        <scheme val="minor"/>
      </rPr>
      <t xml:space="preserve">Audit Promoteur au laboratoire de biologie ou pathologie : </t>
    </r>
    <r>
      <rPr>
        <sz val="10"/>
        <rFont val="Calibri"/>
        <family val="2"/>
        <scheme val="minor"/>
      </rPr>
      <t>préparation, suivi, actions correctives. 4h/audit
(si applicable)</t>
    </r>
  </si>
  <si>
    <r>
      <t xml:space="preserve">Forfait de désarchivage blocs tumoraux depuis un laboratoire extérieur </t>
    </r>
    <r>
      <rPr>
        <sz val="10"/>
        <rFont val="Calibri"/>
        <family val="2"/>
        <scheme val="minor"/>
      </rPr>
      <t>(50 € ou si &gt; 50 € au réel sur présentation d'une facture).</t>
    </r>
  </si>
  <si>
    <r>
      <rPr>
        <b/>
        <sz val="11"/>
        <color theme="1"/>
        <rFont val="Calibri"/>
        <family val="2"/>
        <scheme val="minor"/>
      </rPr>
      <t>Relecture d'un examen réalisé en dehors du centre -</t>
    </r>
    <r>
      <rPr>
        <sz val="11"/>
        <color theme="1"/>
        <rFont val="Calibri"/>
        <family val="2"/>
        <scheme val="minor"/>
      </rPr>
      <t xml:space="preserve"> 30min temps médical.</t>
    </r>
  </si>
  <si>
    <t>Par an</t>
  </si>
  <si>
    <r>
      <t xml:space="preserve">Forfait clôture de la recherche
</t>
    </r>
    <r>
      <rPr>
        <b/>
        <sz val="10"/>
        <rFont val="Calibri"/>
        <family val="2"/>
        <scheme val="minor"/>
      </rPr>
      <t>Niveau 1:</t>
    </r>
    <r>
      <rPr>
        <sz val="10"/>
        <rFont val="Calibri"/>
        <family val="2"/>
        <scheme val="minor"/>
      </rPr>
      <t xml:space="preserve"> 109,14</t>
    </r>
    <r>
      <rPr>
        <b/>
        <sz val="10"/>
        <rFont val="Calibri"/>
        <family val="2"/>
        <scheme val="minor"/>
      </rPr>
      <t xml:space="preserve">
Niveau 2 :</t>
    </r>
    <r>
      <rPr>
        <sz val="10"/>
        <rFont val="Calibri"/>
        <family val="2"/>
        <scheme val="minor"/>
      </rPr>
      <t xml:space="preserve"> 163,71 € </t>
    </r>
    <r>
      <rPr>
        <b/>
        <sz val="10"/>
        <rFont val="Calibri"/>
        <family val="2"/>
        <scheme val="minor"/>
      </rPr>
      <t xml:space="preserve">
Niveau 3 :</t>
    </r>
    <r>
      <rPr>
        <sz val="10"/>
        <rFont val="Calibri"/>
        <family val="2"/>
        <scheme val="minor"/>
      </rPr>
      <t xml:space="preserve"> 218,28 €</t>
    </r>
  </si>
  <si>
    <r>
      <rPr>
        <b/>
        <sz val="11"/>
        <rFont val="Calibri"/>
        <family val="2"/>
        <scheme val="minor"/>
      </rPr>
      <t xml:space="preserve">Forfait maintenance des appareils 
</t>
    </r>
    <r>
      <rPr>
        <sz val="11"/>
        <rFont val="Calibri"/>
        <family val="2"/>
        <scheme val="minor"/>
      </rPr>
      <t>A</t>
    </r>
    <r>
      <rPr>
        <sz val="9"/>
        <rFont val="Calibri"/>
        <family val="2"/>
        <scheme val="minor"/>
      </rPr>
      <t xml:space="preserve"> évaluer au prorata du nombre d'années
</t>
    </r>
    <r>
      <rPr>
        <b/>
        <i/>
        <sz val="10"/>
        <color rgb="FF002060"/>
        <rFont val="Calibri"/>
        <family val="2"/>
        <scheme val="minor"/>
      </rPr>
      <t>Sur la base de XX ans, à évaluer au prorata</t>
    </r>
  </si>
  <si>
    <r>
      <rPr>
        <b/>
        <sz val="11"/>
        <rFont val="Calibri"/>
        <family val="2"/>
        <scheme val="minor"/>
      </rPr>
      <t>Gestion des effets indésirables graves et inattendus / "Line Listing":</t>
    </r>
    <r>
      <rPr>
        <sz val="11"/>
        <rFont val="Calibri"/>
        <family val="2"/>
        <scheme val="minor"/>
      </rPr>
      <t xml:space="preserve">
</t>
    </r>
    <r>
      <rPr>
        <sz val="9"/>
        <rFont val="Calibri"/>
        <family val="2"/>
        <scheme val="minor"/>
      </rPr>
      <t>- papier: gestion du flux, diffusion et information à l'équipe, archivage - 100€/an
ou 
- plateforme: gestion du flux, connexion à la plateforme,  téléchargement des EIGI diffusion et information à l'équipe, archivage email - 300€/an</t>
    </r>
    <r>
      <rPr>
        <sz val="11"/>
        <rFont val="Calibri"/>
        <family val="2"/>
        <scheme val="minor"/>
      </rPr>
      <t xml:space="preserve">
</t>
    </r>
    <r>
      <rPr>
        <b/>
        <i/>
        <sz val="10"/>
        <color rgb="FF002060"/>
        <rFont val="Calibri"/>
        <family val="2"/>
        <scheme val="minor"/>
      </rPr>
      <t>Sur la base de XX ans, à évaluer au prorata</t>
    </r>
  </si>
  <si>
    <r>
      <rPr>
        <b/>
        <sz val="11"/>
        <rFont val="Calibri"/>
        <family val="2"/>
        <scheme val="minor"/>
      </rPr>
      <t>Temps TEC amendement protocole nécessitant la révision des documents de l'étude</t>
    </r>
    <r>
      <rPr>
        <sz val="11"/>
        <rFont val="Calibri"/>
        <family val="2"/>
        <scheme val="minor"/>
      </rPr>
      <t xml:space="preserve"> + 3h
</t>
    </r>
    <r>
      <rPr>
        <sz val="10"/>
        <rFont val="Calibri"/>
        <family val="2"/>
        <scheme val="minor"/>
      </rPr>
      <t>Amendement sans modification des documents : 1h (54€)
Amendement avec modifications des documents : 3h (162€)</t>
    </r>
  </si>
  <si>
    <r>
      <rPr>
        <b/>
        <sz val="11"/>
        <rFont val="Calibri"/>
        <family val="2"/>
        <scheme val="minor"/>
      </rPr>
      <t xml:space="preserve">Temps TEC: Amendement aux documents de l'étude (annexe au protocole) - 30 mn </t>
    </r>
    <r>
      <rPr>
        <sz val="10"/>
        <rFont val="Calibri"/>
        <family val="2"/>
        <scheme val="minor"/>
      </rPr>
      <t>(manuel de laboratoire, CRF guideline , etc...)</t>
    </r>
  </si>
  <si>
    <r>
      <rPr>
        <b/>
        <sz val="11"/>
        <rFont val="Calibri"/>
        <family val="2"/>
        <scheme val="minor"/>
      </rPr>
      <t>Forfait de conservation à visée de recherche</t>
    </r>
    <r>
      <rPr>
        <sz val="11"/>
        <rFont val="Calibri"/>
        <family val="2"/>
        <scheme val="minor"/>
      </rPr>
      <t xml:space="preserve">
</t>
    </r>
    <r>
      <rPr>
        <sz val="9"/>
        <rFont val="Calibri"/>
        <family val="2"/>
        <scheme val="minor"/>
      </rPr>
      <t>Stockage et sortie quelque soit la nature de l'échantillon (serum plasma, urine, ADN…) si requis par le protocole. A évaluer au prorata du nombre d'années.</t>
    </r>
    <r>
      <rPr>
        <sz val="11"/>
        <rFont val="Calibri"/>
        <family val="2"/>
        <scheme val="minor"/>
      </rPr>
      <t xml:space="preserve">
</t>
    </r>
    <r>
      <rPr>
        <b/>
        <i/>
        <sz val="10"/>
        <color rgb="FF002060"/>
        <rFont val="Calibri"/>
        <family val="2"/>
        <scheme val="minor"/>
      </rPr>
      <t>Sur la base de XX ans, à évaluer au prorata</t>
    </r>
  </si>
  <si>
    <r>
      <t xml:space="preserve">Forfait pharmaceutique ou radiopharmaceutique année supplémentaire
</t>
    </r>
    <r>
      <rPr>
        <sz val="9"/>
        <rFont val="Calibri"/>
        <family val="2"/>
        <scheme val="minor"/>
      </rPr>
      <t>Au prorata du nombre d'années supplémentaires</t>
    </r>
    <r>
      <rPr>
        <b/>
        <sz val="11"/>
        <rFont val="Calibri"/>
        <family val="2"/>
        <scheme val="minor"/>
      </rPr>
      <t xml:space="preserve">
</t>
    </r>
    <r>
      <rPr>
        <b/>
        <sz val="10"/>
        <rFont val="Calibri"/>
        <family val="2"/>
        <scheme val="minor"/>
      </rPr>
      <t>Niveau 1:</t>
    </r>
    <r>
      <rPr>
        <sz val="10"/>
        <rFont val="Calibri"/>
        <family val="2"/>
        <scheme val="minor"/>
      </rPr>
      <t xml:space="preserve"> 250€ 
</t>
    </r>
    <r>
      <rPr>
        <b/>
        <sz val="10"/>
        <rFont val="Calibri"/>
        <family val="2"/>
        <scheme val="minor"/>
      </rPr>
      <t>Niveau 2:</t>
    </r>
    <r>
      <rPr>
        <sz val="10"/>
        <rFont val="Calibri"/>
        <family val="2"/>
        <scheme val="minor"/>
      </rPr>
      <t xml:space="preserve"> 500€
</t>
    </r>
    <r>
      <rPr>
        <b/>
        <sz val="10"/>
        <rFont val="Calibri"/>
        <family val="2"/>
        <scheme val="minor"/>
      </rPr>
      <t xml:space="preserve">Niveau 3: </t>
    </r>
    <r>
      <rPr>
        <sz val="10"/>
        <rFont val="Calibri"/>
        <family val="2"/>
        <scheme val="minor"/>
      </rPr>
      <t>750€</t>
    </r>
    <r>
      <rPr>
        <b/>
        <sz val="11"/>
        <rFont val="Calibri"/>
        <family val="2"/>
        <scheme val="minor"/>
      </rPr>
      <t xml:space="preserve">
</t>
    </r>
    <r>
      <rPr>
        <b/>
        <i/>
        <sz val="10"/>
        <color rgb="FF002060"/>
        <rFont val="Calibri"/>
        <family val="2"/>
        <scheme val="minor"/>
      </rPr>
      <t>Sur la base de XX années supplémentaires, à évaluer au prorata</t>
    </r>
  </si>
  <si>
    <r>
      <t xml:space="preserve">Forfait maintenance pour l'ensemble des appareils/équipements
</t>
    </r>
    <r>
      <rPr>
        <b/>
        <i/>
        <sz val="10"/>
        <color rgb="FF002060"/>
        <rFont val="Calibri"/>
        <family val="2"/>
        <scheme val="minor"/>
      </rPr>
      <t>Sur la base de XX ans, à évaluer au prorata</t>
    </r>
  </si>
  <si>
    <r>
      <rPr>
        <b/>
        <sz val="11"/>
        <color theme="1"/>
        <rFont val="Calibri"/>
        <family val="2"/>
        <scheme val="minor"/>
      </rPr>
      <t>Forfait de conservation à visée de recherche pour analyse PK</t>
    </r>
    <r>
      <rPr>
        <sz val="11"/>
        <color theme="1"/>
        <rFont val="Calibri"/>
        <family val="2"/>
        <scheme val="minor"/>
      </rPr>
      <t xml:space="preserve">
</t>
    </r>
    <r>
      <rPr>
        <sz val="9"/>
        <color theme="1"/>
        <rFont val="Calibri"/>
        <family val="2"/>
        <scheme val="minor"/>
      </rPr>
      <t xml:space="preserve">Stockage et sortie quelle que soit la nature de l'échantillon (serum plasma, urine, ADN…) si requis par le protocole
</t>
    </r>
    <r>
      <rPr>
        <b/>
        <i/>
        <sz val="10"/>
        <color rgb="FF002060"/>
        <rFont val="Calibri"/>
        <family val="2"/>
        <scheme val="minor"/>
      </rPr>
      <t>Sur la base de XX ans, à évaluer au prorata</t>
    </r>
  </si>
  <si>
    <r>
      <t xml:space="preserve">Stockage - Conditions de conservation (hors cryoconservation)
</t>
    </r>
    <r>
      <rPr>
        <b/>
        <i/>
        <sz val="10"/>
        <color rgb="FF002060"/>
        <rFont val="Calibri"/>
        <family val="2"/>
        <scheme val="minor"/>
      </rPr>
      <t>Sur la base de XX ans, à évaluer au prorata</t>
    </r>
  </si>
  <si>
    <r>
      <t xml:space="preserve">Cryoconservation
</t>
    </r>
    <r>
      <rPr>
        <b/>
        <i/>
        <sz val="10"/>
        <color rgb="FF002060"/>
        <rFont val="Calibri"/>
        <family val="2"/>
        <scheme val="minor"/>
      </rPr>
      <t>Sur la base de XX ans, à évaluer au prorata</t>
    </r>
  </si>
  <si>
    <t xml:space="preserve">Par année </t>
  </si>
  <si>
    <t>Par année</t>
  </si>
  <si>
    <r>
      <rPr>
        <b/>
        <sz val="11"/>
        <rFont val="Calibri"/>
        <family val="2"/>
        <scheme val="minor"/>
      </rPr>
      <t xml:space="preserve">Temps TEC formation
</t>
    </r>
    <r>
      <rPr>
        <b/>
        <sz val="10"/>
        <rFont val="Calibri"/>
        <family val="2"/>
        <scheme val="minor"/>
      </rPr>
      <t>Recherche de niveau 1:</t>
    </r>
    <r>
      <rPr>
        <sz val="10"/>
        <rFont val="Calibri"/>
        <family val="2"/>
        <scheme val="minor"/>
      </rPr>
      <t xml:space="preserve"> 4h ou 5h (1h pour le CRF papier </t>
    </r>
    <r>
      <rPr>
        <b/>
        <sz val="10"/>
        <rFont val="Calibri"/>
        <family val="2"/>
        <scheme val="minor"/>
      </rPr>
      <t>ou</t>
    </r>
    <r>
      <rPr>
        <sz val="10"/>
        <rFont val="Calibri"/>
        <family val="2"/>
        <scheme val="minor"/>
      </rPr>
      <t xml:space="preserve"> 2h pour l'eCRF, 1h pour la lecture du protocole, 1h pour la rédaction des procédures pour le service, 1h pour la gestion administrative).
</t>
    </r>
    <r>
      <rPr>
        <b/>
        <sz val="10"/>
        <rFont val="Calibri"/>
        <family val="2"/>
        <scheme val="minor"/>
      </rPr>
      <t>Recherche de niveau 2:</t>
    </r>
    <r>
      <rPr>
        <sz val="10"/>
        <rFont val="Calibri"/>
        <family val="2"/>
        <scheme val="minor"/>
      </rPr>
      <t xml:space="preserve"> 5h ou 6h (1h pour le CRF papier, 2h pour l'eCRF, 2h pour la lecture du protocole, 1h pour la rédaction des procédures pour le service, 1h pour la gestion administrative).
</t>
    </r>
    <r>
      <rPr>
        <b/>
        <sz val="10"/>
        <rFont val="Calibri"/>
        <family val="2"/>
        <scheme val="minor"/>
      </rPr>
      <t>Recherche de niveau 3 :</t>
    </r>
    <r>
      <rPr>
        <sz val="10"/>
        <rFont val="Calibri"/>
        <family val="2"/>
        <scheme val="minor"/>
      </rPr>
      <t xml:space="preserve"> 7h ou 8h (1h pour le CRF papier, 2h pour l'eCRF, 3h pour la lecture du protocole, 2h pour la rédaction des procédures pour le service, 1h pour la gestion administrative).</t>
    </r>
    <r>
      <rPr>
        <sz val="11"/>
        <rFont val="Calibri"/>
        <family val="2"/>
        <scheme val="minor"/>
      </rPr>
      <t xml:space="preserve">
</t>
    </r>
    <r>
      <rPr>
        <b/>
        <i/>
        <sz val="10"/>
        <color rgb="FF002060"/>
        <rFont val="Calibri"/>
        <family val="2"/>
        <scheme val="minor"/>
      </rPr>
      <t>Sur la base d'un TEC principal et d'un TEC back-up</t>
    </r>
  </si>
  <si>
    <r>
      <t xml:space="preserve">Temps TEC formation aux questionnaires et carnets patient - </t>
    </r>
    <r>
      <rPr>
        <sz val="11"/>
        <rFont val="Calibri"/>
        <family val="2"/>
        <scheme val="minor"/>
      </rPr>
      <t>1h/protocole</t>
    </r>
    <r>
      <rPr>
        <b/>
        <sz val="11"/>
        <rFont val="Calibri"/>
        <family val="2"/>
        <scheme val="minor"/>
      </rPr>
      <t xml:space="preserve">
</t>
    </r>
    <r>
      <rPr>
        <b/>
        <i/>
        <sz val="10"/>
        <color rgb="FF002060"/>
        <rFont val="Calibri"/>
        <family val="2"/>
        <scheme val="minor"/>
      </rPr>
      <t>Sur la base d'un TEC principal et d'un TEC back-up</t>
    </r>
  </si>
  <si>
    <r>
      <t xml:space="preserve">Montant unitaire Coût ou surcoût 
€ (Hors Taxe)
</t>
    </r>
    <r>
      <rPr>
        <b/>
        <sz val="8"/>
        <rFont val="Calibri"/>
        <family val="2"/>
        <scheme val="minor"/>
      </rPr>
      <t xml:space="preserve">(ajouter 40% pour tous les ultramarins) </t>
    </r>
    <r>
      <rPr>
        <b/>
        <u/>
        <sz val="8"/>
        <color theme="9" tint="-0.249977111117893"/>
        <rFont val="Calibri"/>
        <family val="2"/>
        <scheme val="minor"/>
      </rPr>
      <t>pour les recherches autorisées à partir de 2024</t>
    </r>
  </si>
  <si>
    <r>
      <t xml:space="preserve">Par produit dispensé et par journée de stockage </t>
    </r>
    <r>
      <rPr>
        <sz val="10"/>
        <rFont val="Calibri"/>
        <family val="2"/>
        <scheme val="minor"/>
      </rPr>
      <t>(temps de stockage = 10 périodes du radionucléide ayant la demi-vie la plus longue)</t>
    </r>
  </si>
  <si>
    <t xml:space="preserve">même tarif que &gt;2024 avec les mêmes erreurs de caclul
54 + 109,14/3 = 90,38€ </t>
  </si>
  <si>
    <t>même tarif que &gt;2024 avec les mêmes erreurs de caclul
27 +  18,19 =  45,19€</t>
  </si>
  <si>
    <t>Par prélèvement</t>
  </si>
  <si>
    <t>Par prélèvement
1 AMI</t>
  </si>
  <si>
    <t>Temps TEC pour saisie des normes de laboratoire et maintien des informations - 5h</t>
  </si>
  <si>
    <t>Par étude</t>
  </si>
  <si>
    <t>Temps TEC formation initiale du patient au carnet patient - 30min</t>
  </si>
  <si>
    <r>
      <rPr>
        <b/>
        <sz val="11"/>
        <color theme="4" tint="-0.249977111117893"/>
        <rFont val="Calibri"/>
        <family val="2"/>
        <scheme val="minor"/>
      </rPr>
      <t>Temps TEC pour revue du carnet patient et/ou vérification de la compliance au traitement - 15min</t>
    </r>
    <r>
      <rPr>
        <sz val="11"/>
        <color theme="4" tint="-0.249977111117893"/>
        <rFont val="Calibri"/>
        <family val="2"/>
        <scheme val="minor"/>
      </rPr>
      <t xml:space="preserve">
</t>
    </r>
    <r>
      <rPr>
        <i/>
        <sz val="11"/>
        <color theme="4" tint="-0.249977111117893"/>
        <rFont val="Calibri"/>
        <family val="2"/>
        <scheme val="minor"/>
      </rPr>
      <t>Lister les visites</t>
    </r>
  </si>
  <si>
    <t>Forfait archivage</t>
  </si>
  <si>
    <t>Hospitalisation &lt; 24 h en cas d'EIG imputable à la recherche</t>
  </si>
  <si>
    <t>Facturation aux frais réels</t>
  </si>
  <si>
    <t>Hospitalisation &gt; 24 h en cas d'EIG imputable à la recherche</t>
  </si>
  <si>
    <t>Par acte
B76</t>
  </si>
  <si>
    <t>Si ECG réalisé en triplicate, comptabiliser x3 à chaque fois que l'ECG est prévu
Ligne a supprimer si non applicable</t>
  </si>
  <si>
    <t>A utiliser pour les prélèvements centralisés. Régle pour prélèvements centralisés: Temps infirmier + AMI</t>
  </si>
  <si>
    <t>A comptabiliser si prélèvement analysé en local (en plus des AMI des prélèvements centralisés). Laisser la ligne en si applicable pour par exemple prélèvement sanguin pour test de grossesse sanguin en cas de nécessité de confirmation d'un test urinaire positif</t>
  </si>
  <si>
    <t>A comptabiliser si prélèvement analysé en local (en plus des AMI des prélèvements centralisés).
Ex: pour analyse urinaire en local (bandelette ou labo), test de grossesse urinaire</t>
  </si>
  <si>
    <t>Ligne a supprimer si non applicable</t>
  </si>
  <si>
    <t>Ligne a supprimer si aucune biologie faite en local</t>
  </si>
  <si>
    <t>Ligne a supprimer si pas d'imagerie</t>
  </si>
  <si>
    <t>Aide au remplissage</t>
  </si>
  <si>
    <t>Ligne à supprimer si pas d'ECG</t>
  </si>
  <si>
    <t xml:space="preserve"> CS: 31,50€, CNPSY: 50,20€, CSC: 52,50€</t>
  </si>
  <si>
    <t>A comptabiliser</t>
  </si>
  <si>
    <t>Ne garder que le niveau concerné par l'étude en colonne A</t>
  </si>
  <si>
    <t xml:space="preserve">Autres couts en lien avec du matériel de prêt dans le cadre de l'étude </t>
  </si>
  <si>
    <t>Demander au promoteur si il y a une palteforme pour les SUSARS ou si gestion papier</t>
  </si>
  <si>
    <r>
      <t xml:space="preserve">Temps Infirmier pour l'aide au médecin à la réalisation d'un acte technique ou autre
</t>
    </r>
    <r>
      <rPr>
        <i/>
        <sz val="11"/>
        <rFont val="Calibri"/>
        <family val="2"/>
        <scheme val="minor"/>
      </rPr>
      <t>Lister les visites</t>
    </r>
  </si>
  <si>
    <r>
      <t xml:space="preserve">Temps infirmier : </t>
    </r>
    <r>
      <rPr>
        <sz val="11"/>
        <rFont val="Calibri"/>
        <family val="2"/>
        <scheme val="minor"/>
      </rPr>
      <t>formation au protocole amendé</t>
    </r>
  </si>
  <si>
    <r>
      <rPr>
        <b/>
        <sz val="11"/>
        <color theme="4" tint="-0.249977111117893"/>
        <rFont val="Calibri"/>
        <family val="2"/>
        <scheme val="minor"/>
      </rPr>
      <t xml:space="preserve">Temps infirmier pour test de grossesse rapide - 15min </t>
    </r>
    <r>
      <rPr>
        <sz val="10"/>
        <color theme="4" tint="-0.249977111117893"/>
        <rFont val="Calibri"/>
        <family val="2"/>
        <scheme val="minor"/>
      </rPr>
      <t>(récupération prélèvement urinaire, réalisation du test, lecture, interprétation, consignation du résultat)</t>
    </r>
    <r>
      <rPr>
        <sz val="11"/>
        <color theme="4" tint="-0.249977111117893"/>
        <rFont val="Calibri"/>
        <family val="2"/>
        <scheme val="minor"/>
      </rPr>
      <t xml:space="preserve">
</t>
    </r>
    <r>
      <rPr>
        <i/>
        <sz val="11"/>
        <color theme="4" tint="-0.249977111117893"/>
        <rFont val="Calibri"/>
        <family val="2"/>
        <scheme val="minor"/>
      </rPr>
      <t>Lister les visites</t>
    </r>
  </si>
  <si>
    <r>
      <t xml:space="preserve">Temps infirmier additionnel pour prélèvements sanguins chez l'enfant - 15min
</t>
    </r>
    <r>
      <rPr>
        <i/>
        <sz val="11"/>
        <color theme="4" tint="-0.249977111117893"/>
        <rFont val="Calibri"/>
        <family val="2"/>
        <scheme val="minor"/>
      </rPr>
      <t>Lister les visites</t>
    </r>
  </si>
  <si>
    <r>
      <t xml:space="preserve">Temps infirmier additionnel pour prélèvements urinaires chez l'enfant - 15min
</t>
    </r>
    <r>
      <rPr>
        <i/>
        <sz val="11"/>
        <color theme="4" tint="-0.249977111117893"/>
        <rFont val="Calibri"/>
        <family val="2"/>
        <scheme val="minor"/>
      </rPr>
      <t>Lister les visites</t>
    </r>
  </si>
  <si>
    <r>
      <t xml:space="preserve">Temps médical : </t>
    </r>
    <r>
      <rPr>
        <sz val="11"/>
        <rFont val="Calibri"/>
        <family val="2"/>
        <scheme val="minor"/>
      </rPr>
      <t xml:space="preserve">participation aux téléconférences </t>
    </r>
    <r>
      <rPr>
        <b/>
        <sz val="11"/>
        <rFont val="Calibri"/>
        <family val="2"/>
        <scheme val="minor"/>
      </rPr>
      <t>- 1h</t>
    </r>
    <r>
      <rPr>
        <sz val="11"/>
        <rFont val="Calibri"/>
        <family val="2"/>
        <scheme val="minor"/>
      </rPr>
      <t xml:space="preserve">
</t>
    </r>
    <r>
      <rPr>
        <b/>
        <i/>
        <sz val="10"/>
        <rFont val="Calibri"/>
        <family val="2"/>
        <scheme val="minor"/>
      </rPr>
      <t>Applicable pour les essais de phase 1</t>
    </r>
  </si>
  <si>
    <r>
      <t>Temps médical :  Formations spécifiques demandées par le sponsor ou son prestataire - 1h</t>
    </r>
    <r>
      <rPr>
        <sz val="11"/>
        <rFont val="Calibri"/>
        <family val="2"/>
        <scheme val="minor"/>
      </rPr>
      <t xml:space="preserve"> par formation </t>
    </r>
  </si>
  <si>
    <r>
      <rPr>
        <b/>
        <sz val="11"/>
        <rFont val="Calibri"/>
        <family val="2"/>
        <scheme val="minor"/>
      </rPr>
      <t>Temps infirmier IDE</t>
    </r>
    <r>
      <rPr>
        <sz val="11"/>
        <rFont val="Calibri"/>
        <family val="2"/>
        <scheme val="minor"/>
      </rPr>
      <t xml:space="preserve"> : formation au protocole  initial  
</t>
    </r>
    <r>
      <rPr>
        <b/>
        <sz val="10"/>
        <rFont val="Calibri"/>
        <family val="2"/>
        <scheme val="minor"/>
      </rPr>
      <t xml:space="preserve">Niveau 1: </t>
    </r>
    <r>
      <rPr>
        <sz val="10"/>
        <rFont val="Calibri"/>
        <family val="2"/>
        <scheme val="minor"/>
      </rPr>
      <t xml:space="preserve">100€
</t>
    </r>
    <r>
      <rPr>
        <b/>
        <sz val="10"/>
        <rFont val="Calibri"/>
        <family val="2"/>
        <scheme val="minor"/>
      </rPr>
      <t xml:space="preserve">Niveau 2: </t>
    </r>
    <r>
      <rPr>
        <sz val="10"/>
        <rFont val="Calibri"/>
        <family val="2"/>
        <scheme val="minor"/>
      </rPr>
      <t xml:space="preserve">200€
</t>
    </r>
    <r>
      <rPr>
        <b/>
        <sz val="10"/>
        <rFont val="Calibri"/>
        <family val="2"/>
        <scheme val="minor"/>
      </rPr>
      <t>Niveau 3:</t>
    </r>
    <r>
      <rPr>
        <sz val="10"/>
        <rFont val="Calibri"/>
        <family val="2"/>
        <scheme val="minor"/>
      </rPr>
      <t xml:space="preserve"> 300€</t>
    </r>
  </si>
  <si>
    <t xml:space="preserve">Gestion des remboursements de frais des patients, si applicable :
- 20 min si l’intervention se fait sans utilisation d’une plateforme ;
- 50 min si l’intervention se fait via l’utilisation d’une plateforme.
Applicable uniquement dans le cadre des visites liées au protocole de la recherche et donc supplémentaires à la prise en charge classique.
En cas de non utilisation d'une plateforme, le promoteur doit fournir des bons papiers </t>
  </si>
  <si>
    <r>
      <rPr>
        <b/>
        <sz val="11"/>
        <rFont val="Calibri"/>
        <family val="2"/>
        <scheme val="minor"/>
      </rPr>
      <t>Temps médical</t>
    </r>
    <r>
      <rPr>
        <sz val="11"/>
        <rFont val="Calibri"/>
        <family val="2"/>
        <scheme val="minor"/>
      </rPr>
      <t xml:space="preserve">
</t>
    </r>
    <r>
      <rPr>
        <sz val="10"/>
        <rFont val="Calibri"/>
        <family val="2"/>
        <scheme val="minor"/>
      </rPr>
      <t>Temps médical en sus de la pratique courante : formation, examen spécifique, suivi téléphonique,  téléconsultation et non pris en compte dans les actes réalisés dans le cadre de la recherche, par heure.</t>
    </r>
    <r>
      <rPr>
        <sz val="11"/>
        <rFont val="Calibri"/>
        <family val="2"/>
        <scheme val="minor"/>
      </rPr>
      <t xml:space="preserve">
</t>
    </r>
    <r>
      <rPr>
        <i/>
        <sz val="11"/>
        <rFont val="Calibri"/>
        <family val="2"/>
        <scheme val="minor"/>
      </rPr>
      <t>Lister les visites</t>
    </r>
  </si>
  <si>
    <r>
      <t xml:space="preserve">Temps TEC pour la gestion réception du matériel tablette pour questionnaire par exemple 
à maintenir car en pratique le matériel est envoyé et l' établissement doit lui-même le renvoyer (conditionnement et retour). les ARCs sponsor refusent de les récupérer lors du monitoring.
préciser le type de matériel en colonne A
</t>
    </r>
    <r>
      <rPr>
        <b/>
        <sz val="11"/>
        <color rgb="FFFFC000"/>
        <rFont val="Calibri"/>
        <family val="2"/>
        <scheme val="minor"/>
      </rPr>
      <t/>
    </r>
  </si>
  <si>
    <r>
      <t>Temps de mise en place d'une activité, hors circuit de routine, imposée par la recherche dans un Laboratoire de spécialité.</t>
    </r>
    <r>
      <rPr>
        <sz val="11"/>
        <color theme="1"/>
        <rFont val="Calibri"/>
        <family val="2"/>
        <scheme val="minor"/>
      </rPr>
      <t xml:space="preserve">
</t>
    </r>
    <r>
      <rPr>
        <sz val="9"/>
        <color theme="1"/>
        <rFont val="Calibri"/>
        <family val="2"/>
        <scheme val="minor"/>
      </rPr>
      <t>Temps pharmacien:  4 h + temps PPH : 4 h</t>
    </r>
  </si>
  <si>
    <r>
      <rPr>
        <b/>
        <sz val="11"/>
        <color theme="1"/>
        <rFont val="Calibri"/>
        <family val="2"/>
        <scheme val="minor"/>
      </rPr>
      <t>Forfait de conservation à visée de recherche pour analyse PK</t>
    </r>
    <r>
      <rPr>
        <sz val="11"/>
        <color theme="1"/>
        <rFont val="Calibri"/>
        <family val="2"/>
        <scheme val="minor"/>
      </rPr>
      <t xml:space="preserve">
</t>
    </r>
    <r>
      <rPr>
        <sz val="9"/>
        <color theme="1"/>
        <rFont val="Calibri"/>
        <family val="2"/>
        <scheme val="minor"/>
      </rPr>
      <t xml:space="preserve">Stockage et sortie quelle que soit la nature de l'échantillon (serum plasma, urine, ADN…) si requis par le protocole
</t>
    </r>
    <r>
      <rPr>
        <b/>
        <i/>
        <sz val="10"/>
        <color rgb="FF002060"/>
        <rFont val="Calibri"/>
        <family val="2"/>
        <scheme val="minor"/>
      </rPr>
      <t>Sur la base de XX ans, à évaluer au prorata</t>
    </r>
  </si>
  <si>
    <r>
      <rPr>
        <b/>
        <sz val="11"/>
        <color theme="1"/>
        <rFont val="Calibri"/>
        <family val="2"/>
        <scheme val="minor"/>
      </rPr>
      <t xml:space="preserve">Temps interprétation RPH </t>
    </r>
    <r>
      <rPr>
        <sz val="11"/>
        <color theme="1"/>
        <rFont val="Calibri"/>
        <family val="2"/>
        <scheme val="minor"/>
      </rPr>
      <t>(30 min) suite mesure multiple de contrôles</t>
    </r>
  </si>
  <si>
    <t>Mettre ligne en NA et griser si pas une étude MTI</t>
  </si>
  <si>
    <r>
      <rPr>
        <b/>
        <sz val="11"/>
        <rFont val="Calibri"/>
        <family val="2"/>
        <scheme val="minor"/>
      </rPr>
      <t xml:space="preserve">Forfait maintenance des appareils 
</t>
    </r>
    <r>
      <rPr>
        <sz val="11"/>
        <rFont val="Calibri"/>
        <family val="2"/>
        <scheme val="minor"/>
      </rPr>
      <t>A</t>
    </r>
    <r>
      <rPr>
        <sz val="9"/>
        <rFont val="Calibri"/>
        <family val="2"/>
        <scheme val="minor"/>
      </rPr>
      <t xml:space="preserve"> évaluer au prorata du nombre d'années </t>
    </r>
    <r>
      <rPr>
        <sz val="11"/>
        <rFont val="Calibri"/>
        <family val="2"/>
        <scheme val="minor"/>
      </rPr>
      <t xml:space="preserve">
</t>
    </r>
    <r>
      <rPr>
        <b/>
        <i/>
        <sz val="10"/>
        <color rgb="FF002060"/>
        <rFont val="Calibri"/>
        <family val="2"/>
        <scheme val="minor"/>
      </rPr>
      <t>Sur la base de XX ans, à évaluer au prorata</t>
    </r>
  </si>
  <si>
    <r>
      <rPr>
        <b/>
        <sz val="11"/>
        <rFont val="Calibri"/>
        <family val="2"/>
        <scheme val="minor"/>
      </rPr>
      <t>Consultation médicale supplémentaire</t>
    </r>
    <r>
      <rPr>
        <sz val="11"/>
        <rFont val="Calibri"/>
        <family val="2"/>
        <scheme val="minor"/>
      </rPr>
      <t xml:space="preserve">
</t>
    </r>
    <r>
      <rPr>
        <sz val="10"/>
        <rFont val="Calibri"/>
        <family val="2"/>
        <scheme val="minor"/>
      </rPr>
      <t>Spécifique à la recherche</t>
    </r>
    <r>
      <rPr>
        <sz val="11"/>
        <rFont val="Calibri"/>
        <family val="2"/>
        <scheme val="minor"/>
      </rPr>
      <t xml:space="preserve">
</t>
    </r>
    <r>
      <rPr>
        <i/>
        <sz val="11"/>
        <rFont val="Calibri"/>
        <family val="2"/>
        <scheme val="minor"/>
      </rPr>
      <t>Lister les visites</t>
    </r>
  </si>
  <si>
    <r>
      <t>Temps TEC gestion logistique de l'étude - 1h</t>
    </r>
    <r>
      <rPr>
        <sz val="11"/>
        <rFont val="Calibri"/>
        <family val="2"/>
        <scheme val="minor"/>
      </rPr>
      <t xml:space="preserve">
</t>
    </r>
    <r>
      <rPr>
        <i/>
        <sz val="11"/>
        <rFont val="Calibri"/>
        <family val="2"/>
        <scheme val="minor"/>
      </rPr>
      <t>Lister les visites</t>
    </r>
  </si>
  <si>
    <r>
      <t>Forfait service biomédical en cas de prêt de matériel par le promoteur</t>
    </r>
    <r>
      <rPr>
        <sz val="11"/>
        <rFont val="Calibri"/>
        <family val="2"/>
        <scheme val="minor"/>
      </rPr>
      <t xml:space="preserve">
</t>
    </r>
    <r>
      <rPr>
        <sz val="10"/>
        <rFont val="Calibri"/>
        <family val="2"/>
        <scheme val="minor"/>
      </rPr>
      <t>(Si applicable)</t>
    </r>
  </si>
  <si>
    <t>Le taux horaire est de 109,14€/h dans le bloc temps médical. Il doit être identique dans ce bloc</t>
  </si>
  <si>
    <t>Temps TEC/PPH ? 28,75€ pour 30min
OK corrigé dans la version téléchargeable le 09/08/2024</t>
  </si>
  <si>
    <t>116,4x 4 = 57,5x4 = 695,60€
OK corrigé dans la version téléchargeable le 09/08/2024</t>
  </si>
  <si>
    <t>230,70€ et pas 230,07€
OK corrigé dans la version téléchargeable le 09/08/2024</t>
  </si>
  <si>
    <r>
      <t xml:space="preserve">niveau 1 : 173,2 €
</t>
    </r>
    <r>
      <rPr>
        <sz val="10"/>
        <color rgb="FFC00000"/>
        <rFont val="Calibri"/>
        <family val="2"/>
        <scheme val="minor"/>
      </rPr>
      <t>niveau 2 : 230,70 €</t>
    </r>
    <r>
      <rPr>
        <sz val="10"/>
        <rFont val="Calibri"/>
        <family val="2"/>
        <scheme val="minor"/>
      </rPr>
      <t xml:space="preserve">
niveau 3 : 288,9 €</t>
    </r>
  </si>
  <si>
    <t>14,37€ pour 15min
OK corrigé dans la version téléchargeable le 09/08/2024</t>
  </si>
  <si>
    <r>
      <rPr>
        <b/>
        <sz val="11"/>
        <rFont val="Calibri"/>
        <family val="2"/>
        <scheme val="minor"/>
      </rPr>
      <t>Consultation d'inclusion ou visite de pré-sélection</t>
    </r>
    <r>
      <rPr>
        <sz val="11"/>
        <rFont val="Calibri"/>
        <family val="2"/>
        <scheme val="minor"/>
      </rPr>
      <t xml:space="preserve">
</t>
    </r>
    <r>
      <rPr>
        <sz val="9"/>
        <rFont val="Calibri"/>
        <family val="2"/>
        <scheme val="minor"/>
      </rPr>
      <t xml:space="preserve">Information du patient par le médecin et recueil du consentement.
</t>
    </r>
    <r>
      <rPr>
        <b/>
        <sz val="10"/>
        <rFont val="Calibri"/>
        <family val="2"/>
        <scheme val="minor"/>
      </rPr>
      <t>Recherche de niveau 1</t>
    </r>
    <r>
      <rPr>
        <sz val="10"/>
        <rFont val="Calibri"/>
        <family val="2"/>
        <scheme val="minor"/>
      </rPr>
      <t xml:space="preserve">: 1 h 
</t>
    </r>
    <r>
      <rPr>
        <b/>
        <sz val="10"/>
        <rFont val="Calibri"/>
        <family val="2"/>
        <scheme val="minor"/>
      </rPr>
      <t>Recherche de niveau 2</t>
    </r>
    <r>
      <rPr>
        <sz val="10"/>
        <rFont val="Calibri"/>
        <family val="2"/>
        <scheme val="minor"/>
      </rPr>
      <t xml:space="preserve"> : 1 h 30 
</t>
    </r>
    <r>
      <rPr>
        <b/>
        <sz val="10"/>
        <rFont val="Calibri"/>
        <family val="2"/>
        <scheme val="minor"/>
      </rPr>
      <t>Recherche de niveau 3</t>
    </r>
    <r>
      <rPr>
        <sz val="10"/>
        <rFont val="Calibri"/>
        <family val="2"/>
        <scheme val="minor"/>
      </rPr>
      <t xml:space="preserve"> : 2 h 
</t>
    </r>
    <r>
      <rPr>
        <i/>
        <sz val="10"/>
        <rFont val="Calibri"/>
        <family val="2"/>
        <scheme val="minor"/>
      </rPr>
      <t xml:space="preserve">Applicable en cas d'échec à la visite de pré-sélection ou à la visite d'inclusion </t>
    </r>
    <r>
      <rPr>
        <sz val="11"/>
        <rFont val="Calibri"/>
        <family val="2"/>
        <scheme val="minor"/>
      </rPr>
      <t xml:space="preserve">
</t>
    </r>
    <r>
      <rPr>
        <i/>
        <sz val="11"/>
        <rFont val="Calibri"/>
        <family val="2"/>
        <scheme val="minor"/>
      </rPr>
      <t>Lister la visite</t>
    </r>
  </si>
  <si>
    <t>C'est un surcout et pas un cout</t>
  </si>
  <si>
    <t>109,14/2= 54,57€
OK corrigé dans la version téléchargeable le 09/08/2024</t>
  </si>
  <si>
    <t>109,14x4 + 54x4 = 652,56
OK corrigé dans la version téléchargeable le 09/08/2024</t>
  </si>
  <si>
    <r>
      <t xml:space="preserve">Contrôle qualité de MRP expérimental ou auxiliaire
</t>
    </r>
    <r>
      <rPr>
        <i/>
        <sz val="11"/>
        <color theme="1"/>
        <rFont val="Calibri"/>
        <family val="2"/>
        <scheme val="minor"/>
      </rPr>
      <t>54,54€ ou au temps réel si &gt;30min</t>
    </r>
  </si>
  <si>
    <t>109,14/2= 54,57€ (là on est à 109€/h, cinqième taux horaire différent pour tps med/pharma)
OK corrigé dans la version téléchargeable le 09/08/2024</t>
  </si>
  <si>
    <t>109,14€/h
OK corrigé dans la version téléchargeable le 09/08/2024</t>
  </si>
  <si>
    <t>109,14€ le temps médical
OK corrigé dans la version téléchargeable le 09/08/2024</t>
  </si>
  <si>
    <t>109,14/2 = 54,57€ (la on est à 108€/h, 4eme taux horaire différent pour le temps médical)
OK corrigé dans la version téléchargeable le 09/08/2024</t>
  </si>
  <si>
    <t>54 + 109,14/2 = 108,57€
OK corrigé dans la version téléchargeable le 09/08/2024</t>
  </si>
  <si>
    <t>55,60€/h ??? --&gt; même taux horaire que le TEC = 54€
OK corrigé dans la version téléchargeable le 09/08/2024</t>
  </si>
  <si>
    <t>45min = 81,85€
OK corrigé dans la version téléchargeable le 09/08/2024</t>
  </si>
  <si>
    <t>OK corrigé
57,5 + 116,40/3 = 96,30€</t>
  </si>
  <si>
    <t>OK corrigé
28,75 + 19,4 = 48,15€</t>
  </si>
  <si>
    <r>
      <t xml:space="preserve">Ne garder dans la colonne D que le montant adéquat par visite
Recherche de niveau 1: 2,28€/patient/visite
Recherche de niveau 2: 3,37€/patient/visite
Recherche de niveau 3: 4,49€/patient/visite
Ajouter </t>
    </r>
    <r>
      <rPr>
        <sz val="8"/>
        <color rgb="FFFF0000"/>
        <rFont val="Calibri"/>
        <family val="2"/>
        <scheme val="minor"/>
      </rPr>
      <t xml:space="preserve">5€/visite/patient </t>
    </r>
    <r>
      <rPr>
        <sz val="8"/>
        <color rgb="FF00B050"/>
        <rFont val="Calibri"/>
        <family val="2"/>
        <scheme val="minor"/>
      </rPr>
      <t>si intervention personnels exterieurs (hors monitoring promoteur, CRO, ARC).
Concernant les dispositifs médicaux (DM) : dans le cadre d’investigations relatives au suivi clinique après commercialisation (donc avec l’utilisation du produit dans sa destination), seules les visites impliquant une démarche logistique supplémentaire liée à la recherche sont concernées.</t>
    </r>
  </si>
  <si>
    <r>
      <t xml:space="preserve">Ne garder dans la colonne D que le montant adéquat
Recherche de niveau 1: 1 h 
Recherche de niveau 2 : 1 h + 30 min
Recherche de niveau 3 : 1 h + 1 h       
</t>
    </r>
    <r>
      <rPr>
        <sz val="8"/>
        <color rgb="FFFF0000"/>
        <rFont val="Calibri"/>
        <family val="2"/>
        <scheme val="minor"/>
      </rPr>
      <t>Ligne pour la visite d'inclusion à dupliquer en cas de visite de pré-sélection.</t>
    </r>
  </si>
  <si>
    <r>
      <t xml:space="preserve">La limite d’occurrence pour le temps TEC formation aux questionnaires et carnet patient est par personnel formé.
</t>
    </r>
    <r>
      <rPr>
        <sz val="8"/>
        <color rgb="FFFF0000"/>
        <rFont val="Calibri"/>
        <family val="2"/>
        <scheme val="minor"/>
      </rPr>
      <t>Possibilité de former d'autre back-up en cas de départ de l'employé ou fin de contrat dans le centre (à mentionner dans la facturation)</t>
    </r>
  </si>
  <si>
    <r>
      <rPr>
        <sz val="8"/>
        <color rgb="FFFF0000"/>
        <rFont val="Calibri"/>
        <family val="2"/>
        <scheme val="minor"/>
      </rPr>
      <t>Par visite et par patient.</t>
    </r>
    <r>
      <rPr>
        <sz val="8"/>
        <color rgb="FF00B050"/>
        <rFont val="Calibri"/>
        <family val="2"/>
        <scheme val="minor"/>
      </rPr>
      <t xml:space="preserve"> Le temps TEC gestion auto-questionnaire (15 min) est doublé si plusieurs questionnaires (à revoir si cas particulier).
Cas particuliers = lorsque l'autoquestionnaire est supérieur ou égal à 30 pages. Dans ce cas particulier, la négociation peut avoir lieu au cas par cas.</t>
    </r>
  </si>
  <si>
    <r>
      <t xml:space="preserve">Calcul effectué en pratique </t>
    </r>
    <r>
      <rPr>
        <u/>
        <sz val="8"/>
        <color rgb="FF00B050"/>
        <rFont val="Calibri"/>
        <family val="2"/>
        <scheme val="minor"/>
      </rPr>
      <t>par visite (et non par prélèvement)</t>
    </r>
    <r>
      <rPr>
        <sz val="8"/>
        <color rgb="FF00B050"/>
        <rFont val="Calibri"/>
        <family val="2"/>
        <scheme val="minor"/>
      </rPr>
      <t xml:space="preserve">. Cette ligne est complémentaire de celle "Temps tech labo" et ne s'y substitue pas. Cette activité est réalisée essentiellement par les services de soin d'investigation clinique (et/ou structure dédiée).  Elle correspond à la gestion des kits de prélèvement pour le laboratoire centralisé au sens : réception, inventaire, suivi des dates de péremption et du stock, demande de réapprovisionnement, destruction, préparation pour l'équipe soignante,etc. Le temps TEC gestion des kits de prélèvement est 1h par patient par visite et non par prélèvement; la  mention « si non pris en compte dans la partie anatomo pathologie » doit être retirée.
Le temps TEC ici est différent du technicage (cf. explication dans le mode opératoire).
</t>
    </r>
    <r>
      <rPr>
        <sz val="8"/>
        <color rgb="FFFF0000"/>
        <rFont val="Calibri"/>
        <family val="2"/>
        <scheme val="minor"/>
      </rPr>
      <t xml:space="preserve">1h/visite  , peu importe le nombre de prélèvements </t>
    </r>
  </si>
  <si>
    <r>
      <t xml:space="preserve">A facturer au réel au prorata du nombre d'appels : </t>
    </r>
    <r>
      <rPr>
        <i/>
        <sz val="8"/>
        <color rgb="FF00B050"/>
        <rFont val="Calibri"/>
        <family val="2"/>
        <scheme val="minor"/>
      </rPr>
      <t>exemple</t>
    </r>
    <r>
      <rPr>
        <sz val="8"/>
        <color rgb="FF00B050"/>
        <rFont val="Calibri"/>
        <family val="2"/>
        <scheme val="minor"/>
      </rPr>
      <t xml:space="preserve"> si 2 appels pour le J1 comptabiliser 2 appels </t>
    </r>
  </si>
  <si>
    <r>
      <t xml:space="preserve">Ne pas comptabiliser un temps IDE pour des prélèvements analysés en local.  </t>
    </r>
    <r>
      <rPr>
        <sz val="8"/>
        <color rgb="FF00B050"/>
        <rFont val="Calibri"/>
        <family val="2"/>
        <scheme val="minor"/>
      </rPr>
      <t xml:space="preserve">Si lors d’une même visite  des prélèvements pour un laboratoire centralisé sont réalisés : il faut créer 1 ligne par type de prélèvement.
</t>
    </r>
    <r>
      <rPr>
        <sz val="8"/>
        <color rgb="FFFF0000"/>
        <rFont val="Calibri"/>
        <family val="2"/>
        <scheme val="minor"/>
      </rPr>
      <t xml:space="preserve">
</t>
    </r>
    <r>
      <rPr>
        <sz val="8"/>
        <color rgb="FF00B050"/>
        <rFont val="Calibri"/>
        <family val="2"/>
        <scheme val="minor"/>
      </rPr>
      <t>Les autres prélèvements (PK, PD, ADA,....) sont à indiquer en ligne 60 et doivent être comptabilisé par tube et par point de prélèvement.</t>
    </r>
    <r>
      <rPr>
        <sz val="8"/>
        <color rgb="FFFF0000"/>
        <rFont val="Calibri"/>
        <family val="2"/>
        <scheme val="minor"/>
      </rPr>
      <t xml:space="preserve">
15mn/ prélèvements/visite (quel que soit le nombre de tubes)  Cette ligne n'est applicable uniquement lorsque les analyses biochimie, hématologie, coagulation, marqueurs tumoraux etc… sont réalisés en centralisés .
Autrement dit tout ce qui peut-être réalisé en local mais que le promoteur choisi de réaliser en centralisé</t>
    </r>
  </si>
  <si>
    <r>
      <t xml:space="preserve">
Si les prélèvements urinaires sont envoyés à un laboratoire centralisé, dans ce cas 15 minutes de temps IDE/visite doivent être comptabilisé (ne pas comptabiliser un temps IDE pour des prélèvements analysés en local ).  Si lors d’une même visite des prélèvements sanguins et urinaires pour un laboratoire centralisé sont réalisés : il faut créer 1 ligne par type de prélèvement.
</t>
    </r>
    <r>
      <rPr>
        <sz val="8"/>
        <color rgb="FFFF0000"/>
        <rFont val="Calibri"/>
        <family val="2"/>
        <scheme val="minor"/>
      </rPr>
      <t xml:space="preserve">Si analyse d'urine, à duppliquer pour selles /salive réalisée en central </t>
    </r>
  </si>
  <si>
    <r>
      <t xml:space="preserve">Dupliquer chaque ligne pour chaque traitement qui s'administre en IV : 
</t>
    </r>
    <r>
      <rPr>
        <i/>
        <sz val="8"/>
        <color rgb="FFFF0000"/>
        <rFont val="Calibri"/>
        <family val="2"/>
        <scheme val="minor"/>
      </rPr>
      <t>exemple</t>
    </r>
    <r>
      <rPr>
        <sz val="8"/>
        <color rgb="FFFF0000"/>
        <rFont val="Calibri"/>
        <family val="2"/>
        <scheme val="minor"/>
      </rPr>
      <t>: si le protocole est une association de 2 molécules perfusées IV alors il y aura 1 ligne pour la molécule 1 et 1 ligne pour la molécule 2</t>
    </r>
  </si>
  <si>
    <r>
      <t xml:space="preserve">Exemple : aide au médecin pour l’envoi pour relecture au laboratoire centralisé.
</t>
    </r>
    <r>
      <rPr>
        <sz val="8"/>
        <color rgb="FFFF0000"/>
        <rFont val="Calibri"/>
        <family val="2"/>
        <scheme val="minor"/>
      </rPr>
      <t>Ceci s'applique par exemple en cas d'envoi des tracés d' ECG en  centralisé, Holter ou autre envoi centralisé de données issues d'un examen si non compté dans le temps Infirmier pour cet acte.
30min de base à réévaluer si besoin et selon les procédures
Applicable également pour la réalisation des ECG non centralisés:
 - si ECG simple 10 min par acte
 - si ECG tripliqué 20 min par acte .</t>
    </r>
  </si>
  <si>
    <r>
      <t xml:space="preserve">tarif CCAM (cf. ameli.fr), 
</t>
    </r>
    <r>
      <rPr>
        <sz val="8"/>
        <color rgb="FFFF0000"/>
        <rFont val="Calibri"/>
        <family val="2"/>
        <scheme val="minor"/>
      </rPr>
      <t>exemple:  ECG (DEQP003, Examen de la vision binoculaire BLQP010...)</t>
    </r>
  </si>
  <si>
    <r>
      <t xml:space="preserve">Le temps médical relatif aux autres services impliqués sera ajouté </t>
    </r>
    <r>
      <rPr>
        <sz val="8"/>
        <color rgb="FFFF0000"/>
        <rFont val="Calibri"/>
        <family val="2"/>
        <scheme val="minor"/>
      </rPr>
      <t>dans la ligne ci-dessous
(ex: si temps médical ophtalmo pour une étude en hématologie)
 - Actes réalisés via l'établissement en interne 
- Actes réalisés via l' établissement en externe aux frais réels
- Contrat de prestation aux frais réels</t>
    </r>
  </si>
  <si>
    <r>
      <t xml:space="preserve">Implication du service biomédical dès qu'un matériel est prêté 
</t>
    </r>
    <r>
      <rPr>
        <i/>
        <sz val="8"/>
        <color rgb="FFFF0000"/>
        <rFont val="Calibri"/>
        <family val="2"/>
        <scheme val="minor"/>
      </rPr>
      <t>exemple :</t>
    </r>
    <r>
      <rPr>
        <sz val="8"/>
        <color rgb="FFFF0000"/>
        <rFont val="Calibri"/>
        <family val="2"/>
        <scheme val="minor"/>
      </rPr>
      <t xml:space="preserve"> à ECG fournie, pompe à perfusion… : 
reception- identification informatique- test - mise à disposition dans le service- mise en fonctionnement - tracabilité - préparation et gestion retour matériel sur avis écrit du promoteur </t>
    </r>
  </si>
  <si>
    <r>
      <rPr>
        <sz val="8"/>
        <color rgb="FFFF0000"/>
        <rFont val="Calibri"/>
        <family val="2"/>
        <scheme val="minor"/>
      </rPr>
      <t>Cette ligne correspond à l'évaluation par la Biologie de l'impact d'un protocole sur ses activités, et de la faisabilité de son intervention en adaptant les circuits, la documentation, les process.</t>
    </r>
    <r>
      <rPr>
        <sz val="8"/>
        <color rgb="FF00B050"/>
        <rFont val="Calibri"/>
        <family val="2"/>
        <scheme val="minor"/>
      </rPr>
      <t xml:space="preserve"> Ligne applicable dès lors qu'un pôle de biologie est sollicité pour des activités d'analyses en local et/ou de prise en charge d'échantillons pour un laboratoire centralisé (non applicable pour les services cliniques).</t>
    </r>
  </si>
  <si>
    <r>
      <rPr>
        <sz val="8"/>
        <color rgb="FFFF0000"/>
        <rFont val="Calibri"/>
        <family val="2"/>
        <scheme val="minor"/>
      </rPr>
      <t>Cette ligne correspond à la mise à jour des documents par la Biologie et de leur mise à disposition pour les besoins de l'étude.</t>
    </r>
    <r>
      <rPr>
        <sz val="8"/>
        <color rgb="FF00B050"/>
        <rFont val="Calibri"/>
        <family val="2"/>
        <scheme val="minor"/>
      </rPr>
      <t xml:space="preserve"> Ligne applicable dès lors qu'un pôle de biologie est sollicité pour des activités d'analyses en local et/ou de prise en charge d'échantillons pour un laboratoire centralisé (non applicable pour les services cliniques).</t>
    </r>
  </si>
  <si>
    <r>
      <t xml:space="preserve">Description des analyses de biologie requises, avec réf NABM et cotation B. (Ex: NFS(1106)-B50).
Pour limiter le nombre de lignes, des panels peuvent être proposés par le coordonnateur, tout en respectant le principe des spécialités Biochimie, Hématologie, ACP. Quelques exemples sont présentés ci-après:
 - Ex: Panel e Biochimie (AST/ALT(522), GGT(519), Bili(1601), CRP(1804), Alb(1806))-B38. 
Pour les analyses coûteuses et non recurrentes, identifiez des lignes individuelles.
- Ex: Troponine T (7335)-B63
Pour chaque ligne, il convient de préciser les visites impliquant ce surcoût. 
</t>
    </r>
    <r>
      <rPr>
        <sz val="8"/>
        <color rgb="FFFF0000"/>
        <rFont val="Calibri"/>
        <family val="2"/>
        <scheme val="minor"/>
      </rPr>
      <t>A détailler en fonction du protocole bien prendre les références en vigueur sur les sites officiels http://www.codage.ext.cnamts.fr/codif/nabm/index_presentation.php?p_site=AMELI</t>
    </r>
  </si>
  <si>
    <r>
      <t xml:space="preserve">Ligne standard de base /visite pour la prise en charge pré-analytique  des échantillons pour un laboratoire centralisé.
Cette prestation inclut la centrifugation, aliquotage, congélation, traçabilité ainsi que la préparation des envois ambiants +/- carboglace le jour même (1h / visite).
Les prises en charge spécifiques sont à ajouter avec la ligne "Temps Tech labo préparation spécifique" (duplicable).
L'approche consensuelle est d'une prise en charge forfaitaire de base pour des échantillon de type hématocytologie, biochimie </t>
    </r>
    <r>
      <rPr>
        <i/>
        <sz val="8"/>
        <color rgb="FF00B050"/>
        <rFont val="Calibri"/>
        <family val="2"/>
        <scheme val="minor"/>
      </rPr>
      <t>safety</t>
    </r>
    <r>
      <rPr>
        <sz val="8"/>
        <color rgb="FF00B050"/>
        <rFont val="Calibri"/>
        <family val="2"/>
        <scheme val="minor"/>
      </rPr>
      <t xml:space="preserve">, puis d'ajouter en "Temps Tech labo préparation spécifique", pour  les préparations qui le justifient (voir exemples ligne 80) afin de faciliter le suivi et la facturation. 
</t>
    </r>
    <r>
      <rPr>
        <sz val="8"/>
        <color rgb="FFFF0000"/>
        <rFont val="Calibri"/>
        <family val="2"/>
        <scheme val="minor"/>
      </rPr>
      <t>Il s'agit ici de comptabiliser uniquement les tubes de safety hémato, bioch hépato, coag qui sont envoyés en central lab . Si ces prélèvements sont analysés en local, la ligne sera non applicable .</t>
    </r>
  </si>
  <si>
    <r>
      <t xml:space="preserve">Cette ligne est duplicable pour décrire toutes les activités de biologie non prises en compte dans la ligne générique. Son application nécessite l'expertise de personnels de la biologie, ou de l'ACP. 
Afin de faciliter le montage financier des prestations pré-analytiques complexes, une liste informelle (non exhaustive) est proposée (facturable par prestation demandée) : La ligne doit être dupliquée pour chaque item décrit:
Exemples de prestations (par temps croissant) : 
- Volumes d’aliquotage différents (&gt;5) sur une même visite spécifique (100µl, 200µl, 500µl) (15min)
- Double centrifugation (30min)
- Préparation solution stabilisante (30 min)
- Préparation selles (30 min)
- Préparation des CSF (LCR) 60 min
- Préparation  souchothèque (60 min)
- Quantiféron (incubation) (60 min)
- Prise en charge Tubes Génétique RNA/DNA (30min)
- Envoi de Bloc +/- lames vers une structure externe (60min)
- </t>
    </r>
    <r>
      <rPr>
        <sz val="8"/>
        <color rgb="FFFF0000"/>
        <rFont val="Calibri"/>
        <family val="2"/>
        <scheme val="minor"/>
      </rPr>
      <t>PBMC/</t>
    </r>
    <r>
      <rPr>
        <sz val="8"/>
        <color rgb="FF00B050"/>
        <rFont val="Calibri"/>
        <family val="2"/>
        <scheme val="minor"/>
      </rPr>
      <t xml:space="preserve">Ficoll (3h)
- Intervention des services de Gardes : (2h/visite /par cinétique)
- Extraction ADN/ARN contrôle qualité inclus (-)
- Autres (-)
</t>
    </r>
    <r>
      <rPr>
        <sz val="8"/>
        <color rgb="FFFF0000"/>
        <rFont val="Calibri"/>
        <family val="2"/>
        <scheme val="minor"/>
      </rPr>
      <t>Lignes dupliquées selon type de tubes (non exhaustif)</t>
    </r>
  </si>
  <si>
    <r>
      <t xml:space="preserve">Cette ligne est applicable dès lors qu'il y a la mise à disposition d'un matériel calibré et suivi pour répondre aux besoins de l'étude. Ce forfait s’applique quelque soit la nature de l'échantillon, quelque soit la quantité de tubes pris en charge, quelque soit la température demandée (ambiant, 4°C, -20°C, -80°C), quelque soit la durée de stockage (jour-même, 24h, 1 semaine, 1 an max). </t>
    </r>
    <r>
      <rPr>
        <sz val="8"/>
        <color rgb="FFFF0000"/>
        <rFont val="Calibri"/>
        <family val="2"/>
        <scheme val="minor"/>
      </rPr>
      <t>Ce forfait pourra être adapté pour les demandes de stockages volumineux.</t>
    </r>
  </si>
  <si>
    <r>
      <t xml:space="preserve">Cette ligne a fait l'objet d'une évaluation moyenne pour une intervention d'un laboratoire de spécialité. Elle est applicable uniquement pour une prise en charge hors des circuits et des activités de routine. Elle est spécifique et imposée par le promoteur et nécessite de la formation,  la mise en place de procédures et de mode opératoire spécifiques.
Elle comprend l'expertise par le biologiste/le pathologiste, la participation à la réunion de mise en place, la mise en place d'une procédure qualité, la formation des personnels techniques du laboratoire, la gestion documentaire propre à chaque sponsor , un circuit des échantillons adapté aux exigences des protocoles 
</t>
    </r>
    <r>
      <rPr>
        <i/>
        <sz val="8"/>
        <color rgb="FF00B050"/>
        <rFont val="Calibri"/>
        <family val="2"/>
        <scheme val="minor"/>
      </rPr>
      <t>Cette ligne est duplicable en fonction des services concernés (par laboratoire de spécialité) Elle n'est pas applicable pour les services cliniques.</t>
    </r>
  </si>
  <si>
    <r>
      <t xml:space="preserve">Description des activités quantifiées lors de la mise en place d'une recherche avec du Central Lab </t>
    </r>
    <r>
      <rPr>
        <sz val="8"/>
        <color rgb="FFFF0000"/>
        <rFont val="Calibri"/>
        <family val="2"/>
        <scheme val="minor"/>
      </rPr>
      <t>(Prélèvements ou recueil adressés en labo Centralisé.:</t>
    </r>
    <r>
      <rPr>
        <sz val="8"/>
        <color rgb="FF00B050"/>
        <rFont val="Calibri"/>
        <family val="2"/>
        <scheme val="minor"/>
      </rPr>
      <t xml:space="preserve">
Visite de mep, formation par la CRO; lecture du manuel lab et du synospsis de l'étude: 2h
Rédaction des PR et MO spécifiques et documents de traçabilité. Validation des circuits spécifiques .Validation des documents pour les transports. Gestion documentaire au cours de l'étude: 4h
Formation/Habilitation des Tech Labo: 3*1h
</t>
    </r>
    <r>
      <rPr>
        <i/>
        <sz val="8"/>
        <color rgb="FF00B050"/>
        <rFont val="Calibri"/>
        <family val="2"/>
        <scheme val="minor"/>
      </rPr>
      <t>Cette ligne est duplicable en fonction des services concernés (par laboratoire de spécialité) Elle n'est pas applicable pour les services cliniques.</t>
    </r>
  </si>
  <si>
    <r>
      <t xml:space="preserve">Pour les recherches nécessitant l'intervention du service de garde Lun-ven(17h00-8h00);  Sam; Dim &amp; JF.  Cette ligne permet de garantir la mep et la qualité de la prise en charge des échantillons par un service de garde 7j/7 24h/24. La demande d'intervention du service de garde doit  être explicite de la part du promoteur., pour des activités d'inclusion, de suivi, de PK.
</t>
    </r>
    <r>
      <rPr>
        <i/>
        <sz val="8"/>
        <color rgb="FF00B050"/>
        <rFont val="Calibri"/>
        <family val="2"/>
        <scheme val="minor"/>
      </rPr>
      <t>Cette lignes n'estpas applicables pour les services cliniques.</t>
    </r>
  </si>
  <si>
    <r>
      <t xml:space="preserve">Cette ligne comprend la réalisation d'actes standard par le laboratoire d'ACP. Réalisation d'un bloc de paraffine , préparation de lames (max:20), et l'envoi des matériels. Pour l'expertise médicale, sélection de la biopsie et validation de la zone d'intérêt, il faut le cas échéant ajouter la ligne " Temps médical ACP: 1,5h" (Module "Tâche d'investigation")
Ces lignes ne sont pas applicables pour les services cliniques.     
</t>
    </r>
    <r>
      <rPr>
        <sz val="8"/>
        <color rgb="FF0000FF"/>
        <rFont val="Calibri"/>
        <family val="2"/>
        <scheme val="minor"/>
      </rPr>
      <t xml:space="preserve">  </t>
    </r>
    <r>
      <rPr>
        <sz val="8"/>
        <color rgb="FF00B050"/>
        <rFont val="Calibri"/>
        <family val="2"/>
        <scheme val="minor"/>
      </rPr>
      <t xml:space="preserve">                                                                                                                          </t>
    </r>
  </si>
  <si>
    <r>
      <t>Cette ligne est applicable par le service d'ACP pour la sélection du bloc et de la zone d'intérêt de la Biopsie fraîche ou archivée,</t>
    </r>
    <r>
      <rPr>
        <sz val="8"/>
        <color rgb="FFFF0000"/>
        <rFont val="Calibri"/>
        <family val="2"/>
        <scheme val="minor"/>
      </rPr>
      <t xml:space="preserve"> ou des controles et anotations des images post numérisation . Elle n'est applicable que si un médecin ACP intervient.</t>
    </r>
    <r>
      <rPr>
        <sz val="8"/>
        <color rgb="FF00B050"/>
        <rFont val="Calibri"/>
        <family val="2"/>
        <scheme val="minor"/>
      </rPr>
      <t xml:space="preserve"> Elle est cumulative avec le forfait de 150€.
Ces lignes ne sont pas applicables pour les services cliniques.
Cette ligne est applicable au médecin Ana-Path donc doit être placée en ACP.</t>
    </r>
  </si>
  <si>
    <r>
      <t xml:space="preserve">Remboursement des frais de désarchivage des blocs tumoraux depuis un laboratoire extérieur.
</t>
    </r>
    <r>
      <rPr>
        <sz val="8"/>
        <color rgb="FFFF0000"/>
        <rFont val="Calibri"/>
        <family val="2"/>
        <scheme val="minor"/>
      </rPr>
      <t xml:space="preserve">A mentionner dès lors que le protocole laisse la possibilité de fournir du matériel archivé </t>
    </r>
  </si>
  <si>
    <r>
      <t xml:space="preserve">Ce forfait est applicable à toute recherche nécessitant de l'imagerie. Il intègre les tâches de base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(ex : service IRM + médecine nucléaire). La décision sera de la responsabilité du service imagerie du centre coordonnateur et devra être applicable à tous les centres associés quel que soit les organisations. 
</t>
    </r>
    <r>
      <rPr>
        <sz val="8"/>
        <color rgb="FFFF0000"/>
        <rFont val="Calibri"/>
        <family val="2"/>
        <scheme val="minor"/>
      </rPr>
      <t>A préciser ou dupliquer si radiothérapie ou médecine nucléaire.</t>
    </r>
    <r>
      <rPr>
        <sz val="8"/>
        <color rgb="FF00B050"/>
        <rFont val="Calibri"/>
        <family val="2"/>
        <scheme val="minor"/>
      </rPr>
      <t xml:space="preserve">
L'application de ce forfait est indépendante des inclusions réelles et de la réalisation effective d’examens car situé en amont de ces phases.</t>
    </r>
  </si>
  <si>
    <r>
      <t xml:space="preserve"> En pratique, </t>
    </r>
    <r>
      <rPr>
        <u/>
        <sz val="8"/>
        <color rgb="FF00B050"/>
        <rFont val="Calibri"/>
        <family val="2"/>
        <scheme val="minor"/>
      </rPr>
      <t>par équipement si applicable dans le cadre du protocole (et non par établissement</t>
    </r>
    <r>
      <rPr>
        <sz val="8"/>
        <color rgb="FF00B050"/>
        <rFont val="Calibri"/>
        <family val="2"/>
        <scheme val="minor"/>
      </rPr>
      <t>). Forfait "contribution au coût des  prestations externes de certification sur les dispositifs médicaux , calibration et étalonnage" (EARL,...): par équipement
si applicable dans le cadre du protocole, 112,36 €. Ces certifications étant souvent réclamées a posteriori de l’évaluation des surcoûts,  il est nécessaire de prévoir systématiquement cette ligne en précisant « Si applicable dans le cadre du protocole». Ce forfait est envisagé par équipement (et non par établissement) et concerne la certification / calibration propre à la recherche : il n’a pas pour objectif d’assumer la maintenance courante des équipements. Les certificats de maintenance des appareils ne sont donc pas pris en compte sur cette ligne. 
Exemples: envoi mensuel d'un contrôle QC pour un DEXA, certificats / calibration propre à la recherche pour l'imagerie ou la médecine nucléaire, etc
Contrairement à la ligne 23, le forfait ici est spécifique à un appareil d''imagerie.</t>
    </r>
  </si>
  <si>
    <r>
      <rPr>
        <u/>
        <sz val="8"/>
        <color rgb="FF00B050"/>
        <rFont val="Calibri"/>
        <family val="2"/>
        <scheme val="minor"/>
      </rPr>
      <t>En pratique, calcul par examen, 30 mn temps TEC (et non par patient)</t>
    </r>
    <r>
      <rPr>
        <sz val="8"/>
        <color rgb="FF00B050"/>
        <rFont val="Calibri"/>
        <family val="2"/>
        <scheme val="minor"/>
      </rPr>
      <t xml:space="preserve">. Cette ligne n’intègre pas l’envoi et le transfert des images. 
Si l’envoi ou le transfert doit être réalisé par l’imagerie, rajouter une ligne « envoi des données » dans la partie « actes non nomenclaturés ».  
Il s’agit d’un temps TEC par examen. 
Demandes formulées aux imageurs pour l'obtention de données étayant l'ensemble des étapes d'anonymisation qui permettent de définir un temps moyen.
</t>
    </r>
    <r>
      <rPr>
        <sz val="8"/>
        <color rgb="FFFF0000"/>
        <rFont val="Calibri"/>
        <family val="2"/>
        <scheme val="minor"/>
      </rPr>
      <t>Applicable dès lors que les images doivent être envoyées pour relecture centralisée</t>
    </r>
  </si>
  <si>
    <r>
      <t xml:space="preserve">L’envoi est réalisé par examen.
Demandes formulées aux imageurs pour l'obtention de données étayant l'ensemble des étapes d'envoi des images via les plateformes internet ou via DVD et transmission des DTF qui permettent de définir un temps moyen.
</t>
    </r>
    <r>
      <rPr>
        <sz val="8"/>
        <color rgb="FFFF0000"/>
        <rFont val="Calibri"/>
        <family val="2"/>
        <scheme val="minor"/>
      </rPr>
      <t>Dupliquer les lignes par type d'examen : exemple 1 ligne pour les TDM , 1 ligne pour l'IRM cérébral, 1 ligne pour le TEP etc...</t>
    </r>
  </si>
  <si>
    <r>
      <t>Ces éléments concernent un investissement intellectuel, la mise en œuvre de savoirs spécialisés de nature scientifique ou technique déployés par les radiologues et médecins nucléaires pour garantir la qualité optimale des examens réalisés en recherche – regroupés sous le terme d’expertise radiologique. 
A titre indicatif, l’imagerie propose de dupliquer la ligne selon la complexité du type de relecture et/ou d'acte demandé par le promoteur:
- Bilan radiologique, échographie, ostéodensitométrie = 1h temps médical
- IRM, Scanner, TEP, et Scintigraphie; correspond à la production de données simples exigées par le protocole par exemple critères RECIST 1.1 = 1h temps médical</t>
    </r>
    <r>
      <rPr>
        <sz val="8"/>
        <color rgb="FFFFC000"/>
        <rFont val="Calibri"/>
        <family val="2"/>
        <scheme val="minor"/>
      </rPr>
      <t xml:space="preserve">     </t>
    </r>
    <r>
      <rPr>
        <sz val="8"/>
        <color rgb="FF00B050"/>
        <rFont val="Calibri"/>
        <family val="2"/>
        <scheme val="minor"/>
      </rPr>
      <t xml:space="preserve">                                                            
- IRM, Scanner, TEP, Scintigraphie  ; correspond à la production de données complexes exigées par le protocole différentes de la pratique courante - par exemple criètes iRECIST, Critères volumiques,  ...)= 2h temps médical 
- Biopsies, ou gestes de Radiologie interventionnelle exigés par le protocole, en dehors des conditions courantes de soins : 3H de temps médical
Ce barème ne concerne pas les actes d'imagerie interventionnelle lourds (plus long que la pratique habituelle) pour lesquels le tarif doit être négocié entre le promoteur et le radiologue investigateur.
Ces actes supplémentaires ne pourront être réalisés qu’à la condition d’un financement.</t>
    </r>
  </si>
  <si>
    <r>
      <t xml:space="preserve">Ce forfait correspond aux prestations suivantes:
Visite de sélection si applicable 
Evaluation de la faisabilité + Revue de la grille de surcoûts pharmacie </t>
    </r>
    <r>
      <rPr>
        <sz val="8"/>
        <color rgb="FFFF0000"/>
        <rFont val="Calibri"/>
        <family val="2"/>
        <scheme val="minor"/>
      </rPr>
      <t xml:space="preserve"> hors coordination</t>
    </r>
    <r>
      <rPr>
        <sz val="8"/>
        <color rgb="FF00B050"/>
        <rFont val="Calibri"/>
        <family val="2"/>
        <scheme val="minor"/>
      </rPr>
      <t xml:space="preserve">
mise en place de la recherche en présence du pharmacien
rédaction de procédure écrites concernant la recherche
Définition de l'organisation et rédaction des documents du circuit pharmaceutique: ordonnance, formulaires de comptabilité, fiches de traçabilité, etc…</t>
    </r>
  </si>
  <si>
    <r>
      <rPr>
        <sz val="8"/>
        <color rgb="FF00B050"/>
        <rFont val="Calibri"/>
        <family val="2"/>
        <scheme val="minor"/>
      </rPr>
      <t xml:space="preserve">Duplication de la ligne par zone de stockage
Exemple: 1 recherche incluant 2 médicaments expérimentaux à température ambiante + 1 entre 2 et 8°C
=&gt; 2 lignes de facturation 
</t>
    </r>
    <r>
      <rPr>
        <sz val="8"/>
        <color rgb="FFFF0000"/>
        <rFont val="Calibri"/>
        <family val="2"/>
        <scheme val="minor"/>
      </rPr>
      <t>- Coût par année calendaire</t>
    </r>
  </si>
  <si>
    <r>
      <t>La facturation se fera par ligne de dispensation si une ordonnance comporte plusieurs produits</t>
    </r>
    <r>
      <rPr>
        <sz val="8"/>
        <color rgb="FFFF0000"/>
        <rFont val="Calibri"/>
        <family val="2"/>
        <scheme val="minor"/>
      </rPr>
      <t xml:space="preserve"> et/ou dosage.</t>
    </r>
    <r>
      <rPr>
        <sz val="8"/>
        <color rgb="FF00B050"/>
        <rFont val="Calibri"/>
        <family val="2"/>
        <scheme val="minor"/>
      </rPr>
      <t xml:space="preserve">
Ce forfait comprend : Analyse pharmaceutique et validation de l’ordonnance, préparation éventuelle des doses à administrer, délivrance des unités thérapeutiques, conseil patient, gestion des retours / patient durant la recherche.
Concernant les DM : une ligne de dispensation correspond à un système complet.</t>
    </r>
  </si>
  <si>
    <r>
      <rPr>
        <sz val="8"/>
        <color rgb="FFFF0000"/>
        <rFont val="Calibri"/>
        <family val="2"/>
        <scheme val="minor"/>
      </rPr>
      <t>Acte basé sur taux horaire pharmacien.
Forfait campagne de 1h + 30 minutes par tranche de 10 unités étiquetées</t>
    </r>
    <r>
      <rPr>
        <sz val="8"/>
        <color rgb="FF00B050"/>
        <rFont val="Calibri"/>
        <family val="2"/>
        <scheme val="minor"/>
      </rPr>
      <t xml:space="preserve">
Les montants s'appliquent à toutes les opérations d'étiquetage ou de ré-étiquetage réalisées par la PUI dans le cadre de la recherche : médicaments/ dispositifs expérimentaux/non expérimentaux, fournis ou remboursés par le promoteur</t>
    </r>
  </si>
  <si>
    <r>
      <t>Toutes les visites sont comptabilisées.</t>
    </r>
    <r>
      <rPr>
        <sz val="8"/>
        <color rgb="FFFF0000"/>
        <rFont val="Calibri"/>
        <family val="2"/>
        <scheme val="minor"/>
      </rPr>
      <t>Cela comprend les annulations de monitorings non justifiées dans un délai &lt;48h (hors grèves des transports)
Actes pharmaceutiques ne varie pas selon la complexité de la recherche.</t>
    </r>
  </si>
  <si>
    <r>
      <t xml:space="preserve">Le forfait est applicable par protocole pharmaceutique et ou radiopharmaceutique informatisé à créer dans le logiciel . 
Exemple : 1 essai incluant 3 bras de traitement avec plusieurs associations médicamenteuses par bras : 3 lignes de facturation concernant le coût associé au référencement dans le logiciel de prescription. Produits commercialisés ou non commercialisés car paramétrage dans tous les cas. Exemple : 1 essai avec un dosage pour les enfants et un dosage pour les AJA correspond  à 2 lignes de facturation
</t>
    </r>
    <r>
      <rPr>
        <sz val="8"/>
        <color rgb="FFFF0000"/>
        <rFont val="Calibri"/>
        <family val="2"/>
        <scheme val="minor"/>
      </rPr>
      <t>Exemple : Pour 1 essai avec escalade de dose  , on comptera un paramétrage par dose</t>
    </r>
  </si>
  <si>
    <r>
      <rPr>
        <i/>
        <sz val="8"/>
        <color rgb="FFFF0000"/>
        <rFont val="Calibri"/>
        <family val="2"/>
        <scheme val="minor"/>
      </rPr>
      <t>Exemple</t>
    </r>
    <r>
      <rPr>
        <sz val="8"/>
        <color rgb="FFFF0000"/>
        <rFont val="Calibri"/>
        <family val="2"/>
        <scheme val="minor"/>
      </rPr>
      <t>: A T0 = taux de  radioactivité 1 au temps 0, à T1 = taux de radioactivité 2 au temps 1. Les analyses ne peuvent plus être faite 1 fois le temps passé</t>
    </r>
  </si>
  <si>
    <t>On a du 54€/h et du 53,86€/h
40,50€</t>
  </si>
  <si>
    <t>C'est cette ligne qui doit être utilisée par exemple pour Aide à la réalisation des ECG (simplicate 10min, triplicate (20min) ou pour Envoi des ECG en relecture centralisé (15min). A dupliquer autant que nécessaire</t>
  </si>
  <si>
    <r>
      <t>Temps TEC gestion logistique de l'étude:  chargement sur le PACS des images réalisées à l'extérieur du centre et gestion du dossier</t>
    </r>
    <r>
      <rPr>
        <sz val="11"/>
        <color theme="4" tint="-0.249977111117893"/>
        <rFont val="Calibri"/>
        <family val="2"/>
        <scheme val="minor"/>
      </rPr>
      <t xml:space="preserve"> - </t>
    </r>
    <r>
      <rPr>
        <b/>
        <sz val="11"/>
        <color theme="4" tint="-0.249977111117893"/>
        <rFont val="Calibri"/>
        <family val="2"/>
        <scheme val="minor"/>
      </rPr>
      <t xml:space="preserve">30min
</t>
    </r>
    <r>
      <rPr>
        <i/>
        <sz val="11"/>
        <color theme="4" tint="-0.249977111117893"/>
        <rFont val="Calibri"/>
        <family val="2"/>
        <scheme val="minor"/>
      </rPr>
      <t>Lister les visites</t>
    </r>
  </si>
  <si>
    <t>Demander au promoteur si il y a une palteforme pour les SUSARS ou si gestion papier et modifier le tarif si nécessaire</t>
  </si>
  <si>
    <t>version sept 2024</t>
  </si>
  <si>
    <r>
      <rPr>
        <b/>
        <sz val="11"/>
        <color rgb="FF0070C0"/>
        <rFont val="Calibri"/>
        <family val="2"/>
        <scheme val="minor"/>
      </rPr>
      <t xml:space="preserve">                                                                                             </t>
    </r>
    <r>
      <rPr>
        <b/>
        <sz val="16"/>
        <color rgb="FF0070C0"/>
        <rFont val="Calibri"/>
        <family val="2"/>
        <scheme val="minor"/>
      </rPr>
      <t xml:space="preserve">     </t>
    </r>
    <r>
      <rPr>
        <b/>
        <u/>
        <sz val="16"/>
        <color rgb="FF0070C0"/>
        <rFont val="Calibri"/>
        <family val="2"/>
        <scheme val="minor"/>
      </rPr>
      <t xml:space="preserve">Consignes générales
</t>
    </r>
    <r>
      <rPr>
        <sz val="11"/>
        <rFont val="Calibri"/>
        <family val="2"/>
        <scheme val="minor"/>
      </rPr>
      <t xml:space="preserve">
</t>
    </r>
    <r>
      <rPr>
        <b/>
        <sz val="11"/>
        <rFont val="Calibri"/>
        <family val="2"/>
        <scheme val="minor"/>
      </rPr>
      <t xml:space="preserve">- L'onglet intitulé " Annexe 2.1+MO-autorisation24" est à utiliser pour les projets de recherche ayant obtenus une autorisation des autorités compétentes à partir de l'année 2024
- L'onglet intitulé "Annexe 2.1+MO" est à utiliser pour les projets de recherche ayant obtenus une autorisation des autorités compétentes avant l'année 2024
</t>
    </r>
    <r>
      <rPr>
        <sz val="11"/>
        <rFont val="Calibri"/>
        <family val="2"/>
        <scheme val="minor"/>
      </rPr>
      <t xml:space="preserve">
- Ne pas ajouter de lignes avec de nouveaux intitulés non prévus par la réglementation en vigueur, excepté aux rubriques : actes nomenclaturés - actes non nomenclaturés - autres coûts et surcoûts imputables à la recherche (cf note d'information </t>
    </r>
    <r>
      <rPr>
        <sz val="11"/>
        <color rgb="FFC00000"/>
        <rFont val="Calibri"/>
        <family val="2"/>
        <scheme val="minor"/>
      </rPr>
      <t>DGOS d'août 2024</t>
    </r>
    <r>
      <rPr>
        <sz val="11"/>
        <rFont val="Calibri"/>
        <family val="2"/>
        <scheme val="minor"/>
      </rPr>
      <t xml:space="preserve">)
 - Duplication d'une ligne existante.
Exemple : si temps médical réalisé plusieurs autre spécialité, </t>
    </r>
    <r>
      <rPr>
        <sz val="11"/>
        <color rgb="FFC00000"/>
        <rFont val="Calibri"/>
        <family val="2"/>
        <scheme val="minor"/>
      </rPr>
      <t>dupliquer "Consultation médicale supplémentaire spécialité médicale"</t>
    </r>
    <r>
      <rPr>
        <sz val="11"/>
        <rFont val="Calibri"/>
        <family val="2"/>
        <scheme val="minor"/>
      </rPr>
      <t xml:space="preserve">
Lorsque plusieurs bras n'ont pas les mêmes évaluations, regrouper au début d'un bloc tout ce qui sera fixe pour l'étude, puis différencier les actes applicables pour chacun des bras. Ne pas créer de colonnes supplémentaires</t>
    </r>
  </si>
  <si>
    <t>APHP: remarques erreur dans la grille
Sur fond vert ligne corrigée dans la  version télélchargeable le  06/09/2024 sur le site de la DGOS</t>
  </si>
  <si>
    <t>Niveau 2,5h x 57,5 = 143,75€</t>
  </si>
  <si>
    <t>Remarque DRCI sur problème de  calcul ou de taux horaire 06/08/2024)(sur fond jaune)
MAJ 09/08/2024 avec corrections identifiées dans version téléchargeable à cette date sur le site de la DGOS + MAJ avec version téléchargeable le 06/09/2024 (sur fond vert)</t>
  </si>
  <si>
    <r>
      <rPr>
        <b/>
        <sz val="11"/>
        <rFont val="Calibri"/>
        <family val="2"/>
        <scheme val="minor"/>
      </rPr>
      <t xml:space="preserve">Forfait de sécurité (9105 </t>
    </r>
    <r>
      <rPr>
        <sz val="11"/>
        <rFont val="Calibri"/>
        <family val="2"/>
        <scheme val="minor"/>
      </rPr>
      <t>- B3</t>
    </r>
    <r>
      <rPr>
        <b/>
        <sz val="11"/>
        <rFont val="Calibri"/>
        <family val="2"/>
        <scheme val="minor"/>
      </rPr>
      <t xml:space="preserve">) et Forfait préanalytique (9005 </t>
    </r>
    <r>
      <rPr>
        <sz val="11"/>
        <rFont val="Calibri"/>
        <family val="2"/>
        <scheme val="minor"/>
      </rPr>
      <t>- B15</t>
    </r>
    <r>
      <rPr>
        <b/>
        <sz val="11"/>
        <rFont val="Calibri"/>
        <family val="2"/>
        <scheme val="minor"/>
      </rPr>
      <t>) -</t>
    </r>
    <r>
      <rPr>
        <sz val="11"/>
        <rFont val="Calibri"/>
        <family val="2"/>
        <scheme val="minor"/>
      </rPr>
      <t xml:space="preserve"> B18
</t>
    </r>
    <r>
      <rPr>
        <i/>
        <sz val="11"/>
        <rFont val="Calibri"/>
        <family val="2"/>
        <scheme val="minor"/>
      </rPr>
      <t>Lister les visites</t>
    </r>
  </si>
  <si>
    <r>
      <rPr>
        <b/>
        <sz val="11"/>
        <color rgb="FF0070C0"/>
        <rFont val="Calibri"/>
        <family val="2"/>
        <scheme val="minor"/>
      </rPr>
      <t xml:space="preserve">Hématologie NFS (1104) </t>
    </r>
    <r>
      <rPr>
        <sz val="11"/>
        <color rgb="FF0070C0"/>
        <rFont val="Calibri"/>
        <family val="2"/>
        <scheme val="minor"/>
      </rPr>
      <t xml:space="preserve">- B17
</t>
    </r>
    <r>
      <rPr>
        <i/>
        <sz val="11"/>
        <color rgb="FF0070C0"/>
        <rFont val="Calibri"/>
        <family val="2"/>
        <scheme val="minor"/>
      </rPr>
      <t>Lister les visites</t>
    </r>
  </si>
  <si>
    <r>
      <rPr>
        <b/>
        <sz val="11"/>
        <color rgb="FF0070C0"/>
        <rFont val="Calibri"/>
        <family val="2"/>
        <scheme val="minor"/>
      </rPr>
      <t xml:space="preserve">Hématologie NFS (Suivi hémopathie maligne connue) (1106) </t>
    </r>
    <r>
      <rPr>
        <sz val="11"/>
        <color rgb="FF0070C0"/>
        <rFont val="Calibri"/>
        <family val="2"/>
        <scheme val="minor"/>
      </rPr>
      <t xml:space="preserve">- B50
</t>
    </r>
    <r>
      <rPr>
        <i/>
        <sz val="11"/>
        <color rgb="FF0070C0"/>
        <rFont val="Calibri"/>
        <family val="2"/>
        <scheme val="minor"/>
      </rPr>
      <t>Lister les visites</t>
    </r>
  </si>
  <si>
    <r>
      <rPr>
        <b/>
        <sz val="11"/>
        <color rgb="FF0070C0"/>
        <rFont val="Calibri"/>
        <family val="2"/>
        <scheme val="minor"/>
      </rPr>
      <t xml:space="preserve">Hépatite B (VHB): Dépistage et/ou diagnostic - </t>
    </r>
    <r>
      <rPr>
        <sz val="11"/>
        <color rgb="FF0070C0"/>
        <rFont val="Calibri"/>
        <family val="2"/>
        <scheme val="minor"/>
      </rPr>
      <t xml:space="preserve">B140
</t>
    </r>
    <r>
      <rPr>
        <i/>
        <sz val="11"/>
        <color rgb="FF0070C0"/>
        <rFont val="Calibri"/>
        <family val="2"/>
        <scheme val="minor"/>
      </rPr>
      <t>Lister les visites</t>
    </r>
  </si>
  <si>
    <r>
      <rPr>
        <b/>
        <sz val="11"/>
        <color rgb="FF0070C0"/>
        <rFont val="Calibri"/>
        <family val="2"/>
        <scheme val="minor"/>
      </rPr>
      <t>Hépatite B (VHB): Génome(ADN)</t>
    </r>
    <r>
      <rPr>
        <sz val="11"/>
        <color rgb="FF0070C0"/>
        <rFont val="Calibri"/>
        <family val="2"/>
        <scheme val="minor"/>
      </rPr>
      <t xml:space="preserve"> - B100</t>
    </r>
    <r>
      <rPr>
        <b/>
        <sz val="11"/>
        <color rgb="FF0070C0"/>
        <rFont val="Calibri"/>
        <family val="2"/>
        <scheme val="minor"/>
      </rPr>
      <t xml:space="preserve">
</t>
    </r>
    <r>
      <rPr>
        <i/>
        <sz val="11"/>
        <color rgb="FF0070C0"/>
        <rFont val="Calibri"/>
        <family val="2"/>
        <scheme val="minor"/>
      </rPr>
      <t>Lister les visites</t>
    </r>
  </si>
  <si>
    <r>
      <rPr>
        <b/>
        <sz val="11"/>
        <color rgb="FF0070C0"/>
        <rFont val="Calibri"/>
        <family val="2"/>
        <scheme val="minor"/>
      </rPr>
      <t xml:space="preserve">Hépatite C (VHC) : Séro-diagnostic de dépistage - </t>
    </r>
    <r>
      <rPr>
        <sz val="11"/>
        <color rgb="FF0070C0"/>
        <rFont val="Calibri"/>
        <family val="2"/>
        <scheme val="minor"/>
      </rPr>
      <t xml:space="preserve">B43
</t>
    </r>
    <r>
      <rPr>
        <i/>
        <sz val="11"/>
        <color rgb="FF0070C0"/>
        <rFont val="Calibri"/>
        <family val="2"/>
        <scheme val="minor"/>
      </rPr>
      <t>Lister les visites</t>
    </r>
  </si>
  <si>
    <r>
      <rPr>
        <b/>
        <sz val="11"/>
        <color rgb="FF0070C0"/>
        <rFont val="Calibri"/>
        <family val="2"/>
        <scheme val="minor"/>
      </rPr>
      <t>Hépatite C (VHC) : Détection quantitative génome (ARN)</t>
    </r>
    <r>
      <rPr>
        <sz val="11"/>
        <color rgb="FF0070C0"/>
        <rFont val="Calibri"/>
        <family val="2"/>
        <scheme val="minor"/>
      </rPr>
      <t xml:space="preserve"> - B200
</t>
    </r>
    <r>
      <rPr>
        <i/>
        <sz val="11"/>
        <color rgb="FF0070C0"/>
        <rFont val="Calibri"/>
        <family val="2"/>
        <scheme val="minor"/>
      </rPr>
      <t>Lister les visites</t>
    </r>
  </si>
  <si>
    <r>
      <t xml:space="preserve">HIV1 et HIV2: Séro-diagnostic de dépistage - </t>
    </r>
    <r>
      <rPr>
        <sz val="11"/>
        <color rgb="FF0070C0"/>
        <rFont val="Calibri"/>
        <family val="2"/>
        <scheme val="minor"/>
      </rPr>
      <t xml:space="preserve">B40
</t>
    </r>
    <r>
      <rPr>
        <i/>
        <sz val="11"/>
        <color rgb="FF0070C0"/>
        <rFont val="Calibri"/>
        <family val="2"/>
        <scheme val="minor"/>
      </rPr>
      <t>Lister les visites</t>
    </r>
  </si>
  <si>
    <r>
      <t xml:space="preserve">Test de grossesse sanguin (7402) </t>
    </r>
    <r>
      <rPr>
        <sz val="11"/>
        <color rgb="FF0070C0"/>
        <rFont val="Calibri"/>
        <family val="2"/>
        <scheme val="minor"/>
      </rPr>
      <t>- B25</t>
    </r>
    <r>
      <rPr>
        <b/>
        <sz val="11"/>
        <color rgb="FF0070C0"/>
        <rFont val="Calibri"/>
        <family val="2"/>
        <scheme val="minor"/>
      </rPr>
      <t xml:space="preserve">
</t>
    </r>
    <r>
      <rPr>
        <i/>
        <sz val="11"/>
        <color rgb="FF0070C0"/>
        <rFont val="Calibri"/>
        <family val="2"/>
        <scheme val="minor"/>
      </rPr>
      <t>Lister les visites</t>
    </r>
  </si>
  <si>
    <r>
      <rPr>
        <b/>
        <sz val="11"/>
        <color rgb="FF0070C0"/>
        <rFont val="Calibri"/>
        <family val="2"/>
        <scheme val="minor"/>
      </rPr>
      <t xml:space="preserve">Test de grossesse urinaire (7401) </t>
    </r>
    <r>
      <rPr>
        <sz val="11"/>
        <color rgb="FF0070C0"/>
        <rFont val="Calibri"/>
        <family val="2"/>
        <scheme val="minor"/>
      </rPr>
      <t xml:space="preserve">- B25
</t>
    </r>
    <r>
      <rPr>
        <i/>
        <sz val="11"/>
        <color rgb="FF0070C0"/>
        <rFont val="Calibri"/>
        <family val="2"/>
        <scheme val="minor"/>
      </rPr>
      <t>Lister les visites</t>
    </r>
  </si>
  <si>
    <r>
      <t xml:space="preserve">Détection du génome du SARS-CoV-2 par RT PCR (5271) </t>
    </r>
    <r>
      <rPr>
        <sz val="11"/>
        <color rgb="FF0070C0"/>
        <rFont val="Calibri"/>
        <family val="2"/>
        <scheme val="minor"/>
      </rPr>
      <t>- B76</t>
    </r>
    <r>
      <rPr>
        <b/>
        <sz val="11"/>
        <color rgb="FF0070C0"/>
        <rFont val="Calibri"/>
        <family val="2"/>
        <scheme val="minor"/>
      </rPr>
      <t xml:space="preserve">
</t>
    </r>
    <r>
      <rPr>
        <i/>
        <sz val="11"/>
        <color rgb="FF0070C0"/>
        <rFont val="Calibri"/>
        <family val="2"/>
        <scheme val="minor"/>
      </rPr>
      <t>Si cliniquement indiqué</t>
    </r>
  </si>
  <si>
    <r>
      <t xml:space="preserve">Prélèvements sanguins </t>
    </r>
    <r>
      <rPr>
        <sz val="11"/>
        <color rgb="FF0070C0"/>
        <rFont val="Calibri"/>
        <family val="2"/>
        <scheme val="minor"/>
      </rPr>
      <t xml:space="preserve">- 1,5 AMI - </t>
    </r>
    <r>
      <rPr>
        <b/>
        <i/>
        <sz val="11"/>
        <color rgb="FF0070C0"/>
        <rFont val="Calibri"/>
        <family val="2"/>
        <scheme val="minor"/>
      </rPr>
      <t>Analyse en centralisé</t>
    </r>
    <r>
      <rPr>
        <sz val="11"/>
        <color rgb="FF0070C0"/>
        <rFont val="Calibri"/>
        <family val="2"/>
        <scheme val="minor"/>
      </rPr>
      <t xml:space="preserve">
</t>
    </r>
    <r>
      <rPr>
        <i/>
        <sz val="11"/>
        <color rgb="FF0070C0"/>
        <rFont val="Calibri"/>
        <family val="2"/>
        <scheme val="minor"/>
      </rPr>
      <t>Lister les visites</t>
    </r>
  </si>
  <si>
    <r>
      <t xml:space="preserve">Prélèvements urinaires </t>
    </r>
    <r>
      <rPr>
        <sz val="11"/>
        <color rgb="FF0070C0"/>
        <rFont val="Calibri"/>
        <family val="2"/>
        <scheme val="minor"/>
      </rPr>
      <t xml:space="preserve">- 1 AMI - </t>
    </r>
    <r>
      <rPr>
        <b/>
        <i/>
        <sz val="11"/>
        <color rgb="FF0070C0"/>
        <rFont val="Calibri"/>
        <family val="2"/>
        <scheme val="minor"/>
      </rPr>
      <t>Analyse en centralisé</t>
    </r>
    <r>
      <rPr>
        <sz val="11"/>
        <color rgb="FF0070C0"/>
        <rFont val="Calibri"/>
        <family val="2"/>
        <scheme val="minor"/>
      </rPr>
      <t xml:space="preserve">
</t>
    </r>
    <r>
      <rPr>
        <i/>
        <sz val="11"/>
        <color rgb="FF0070C0"/>
        <rFont val="Calibri"/>
        <family val="2"/>
        <scheme val="minor"/>
      </rPr>
      <t>Lister les visites</t>
    </r>
  </si>
  <si>
    <r>
      <t xml:space="preserve">Prélèvements sanguins </t>
    </r>
    <r>
      <rPr>
        <sz val="11"/>
        <color rgb="FF0070C0"/>
        <rFont val="Calibri"/>
        <family val="2"/>
        <scheme val="minor"/>
      </rPr>
      <t xml:space="preserve">- 1,5 AMI - </t>
    </r>
    <r>
      <rPr>
        <b/>
        <i/>
        <sz val="11"/>
        <color rgb="FF0070C0"/>
        <rFont val="Calibri"/>
        <family val="2"/>
        <scheme val="minor"/>
      </rPr>
      <t>Analyse en local</t>
    </r>
    <r>
      <rPr>
        <sz val="11"/>
        <color rgb="FF0070C0"/>
        <rFont val="Calibri"/>
        <family val="2"/>
        <scheme val="minor"/>
      </rPr>
      <t xml:space="preserve">
</t>
    </r>
    <r>
      <rPr>
        <i/>
        <sz val="11"/>
        <color rgb="FF0070C0"/>
        <rFont val="Calibri"/>
        <family val="2"/>
        <scheme val="minor"/>
      </rPr>
      <t>Lister les visites</t>
    </r>
  </si>
  <si>
    <r>
      <t xml:space="preserve">Prélèvements urinaires </t>
    </r>
    <r>
      <rPr>
        <sz val="11"/>
        <color rgb="FF0070C0"/>
        <rFont val="Calibri"/>
        <family val="2"/>
        <scheme val="minor"/>
      </rPr>
      <t xml:space="preserve">- 1 AMI - </t>
    </r>
    <r>
      <rPr>
        <b/>
        <i/>
        <sz val="11"/>
        <color rgb="FF0070C0"/>
        <rFont val="Calibri"/>
        <family val="2"/>
        <scheme val="minor"/>
      </rPr>
      <t>Analyse en local</t>
    </r>
    <r>
      <rPr>
        <sz val="11"/>
        <color rgb="FF0070C0"/>
        <rFont val="Calibri"/>
        <family val="2"/>
        <scheme val="minor"/>
      </rPr>
      <t xml:space="preserve">
</t>
    </r>
    <r>
      <rPr>
        <i/>
        <sz val="11"/>
        <color rgb="FF0070C0"/>
        <rFont val="Calibri"/>
        <family val="2"/>
        <scheme val="minor"/>
      </rPr>
      <t>Lister les visites</t>
    </r>
  </si>
  <si>
    <r>
      <rPr>
        <b/>
        <sz val="11"/>
        <color rgb="FF0070C0"/>
        <rFont val="Calibri"/>
        <family val="2"/>
        <scheme val="minor"/>
      </rPr>
      <t xml:space="preserve">ECG </t>
    </r>
    <r>
      <rPr>
        <sz val="11"/>
        <color rgb="FF0070C0"/>
        <rFont val="Calibri"/>
        <family val="2"/>
        <scheme val="minor"/>
      </rPr>
      <t xml:space="preserve">(DEQP003)
</t>
    </r>
    <r>
      <rPr>
        <i/>
        <sz val="11"/>
        <color rgb="FF0070C0"/>
        <rFont val="Calibri"/>
        <family val="2"/>
        <scheme val="minor"/>
      </rPr>
      <t>Lister les visites</t>
    </r>
  </si>
  <si>
    <r>
      <t xml:space="preserve">Injection intra-dermique - </t>
    </r>
    <r>
      <rPr>
        <sz val="11"/>
        <color rgb="FF0070C0"/>
        <rFont val="Calibri"/>
        <family val="2"/>
        <scheme val="minor"/>
      </rPr>
      <t>1 AMI</t>
    </r>
    <r>
      <rPr>
        <b/>
        <sz val="11"/>
        <color rgb="FF0070C0"/>
        <rFont val="Calibri"/>
        <family val="2"/>
        <scheme val="minor"/>
      </rPr>
      <t xml:space="preserve">
</t>
    </r>
    <r>
      <rPr>
        <i/>
        <sz val="11"/>
        <color rgb="FF0070C0"/>
        <rFont val="Calibri"/>
        <family val="2"/>
        <scheme val="minor"/>
      </rPr>
      <t>Lister les visites</t>
    </r>
  </si>
  <si>
    <r>
      <t>Injection sous cutanée -</t>
    </r>
    <r>
      <rPr>
        <sz val="11"/>
        <color rgb="FF0070C0"/>
        <rFont val="Calibri"/>
        <family val="2"/>
        <scheme val="minor"/>
      </rPr>
      <t xml:space="preserve"> 1 AMI</t>
    </r>
    <r>
      <rPr>
        <b/>
        <sz val="11"/>
        <color rgb="FF0070C0"/>
        <rFont val="Calibri"/>
        <family val="2"/>
        <scheme val="minor"/>
      </rPr>
      <t xml:space="preserve">
</t>
    </r>
    <r>
      <rPr>
        <i/>
        <sz val="11"/>
        <color rgb="FF0070C0"/>
        <rFont val="Calibri"/>
        <family val="2"/>
        <scheme val="minor"/>
      </rPr>
      <t>Lister les visites</t>
    </r>
  </si>
  <si>
    <r>
      <t xml:space="preserve">Pose et retrait de perfusion </t>
    </r>
    <r>
      <rPr>
        <sz val="11"/>
        <color rgb="FF0070C0"/>
        <rFont val="Calibri"/>
        <family val="2"/>
        <scheme val="minor"/>
      </rPr>
      <t>- 4 AMI</t>
    </r>
    <r>
      <rPr>
        <b/>
        <sz val="11"/>
        <color rgb="FF0070C0"/>
        <rFont val="Calibri"/>
        <family val="2"/>
        <scheme val="minor"/>
      </rPr>
      <t xml:space="preserve">
</t>
    </r>
    <r>
      <rPr>
        <i/>
        <sz val="11"/>
        <color rgb="FF0070C0"/>
        <rFont val="Calibri"/>
        <family val="2"/>
        <scheme val="minor"/>
      </rPr>
      <t>Lister les visites</t>
    </r>
  </si>
  <si>
    <r>
      <t xml:space="preserve">Pose et retrait de cathéter </t>
    </r>
    <r>
      <rPr>
        <sz val="11"/>
        <color rgb="FF0070C0"/>
        <rFont val="Calibri"/>
        <family val="2"/>
        <scheme val="minor"/>
      </rPr>
      <t>- 4 AMI</t>
    </r>
    <r>
      <rPr>
        <b/>
        <sz val="11"/>
        <color rgb="FF0070C0"/>
        <rFont val="Calibri"/>
        <family val="2"/>
        <scheme val="minor"/>
      </rPr>
      <t xml:space="preserve">
</t>
    </r>
    <r>
      <rPr>
        <i/>
        <sz val="11"/>
        <color rgb="FF0070C0"/>
        <rFont val="Calibri"/>
        <family val="2"/>
        <scheme val="minor"/>
      </rPr>
      <t>Lister les visites</t>
    </r>
  </si>
  <si>
    <r>
      <t xml:space="preserve">Prélèvements de selles </t>
    </r>
    <r>
      <rPr>
        <sz val="11"/>
        <color rgb="FF0070C0"/>
        <rFont val="Calibri"/>
        <family val="2"/>
        <scheme val="minor"/>
      </rPr>
      <t xml:space="preserve">- 1 AMI
</t>
    </r>
    <r>
      <rPr>
        <i/>
        <sz val="11"/>
        <color rgb="FF0070C0"/>
        <rFont val="Calibri"/>
        <family val="2"/>
        <scheme val="minor"/>
      </rPr>
      <t>Lister les visites</t>
    </r>
  </si>
  <si>
    <r>
      <t xml:space="preserve">Prélèvement salivaire </t>
    </r>
    <r>
      <rPr>
        <sz val="11"/>
        <color rgb="FF0070C0"/>
        <rFont val="Calibri"/>
        <family val="2"/>
        <scheme val="minor"/>
      </rPr>
      <t xml:space="preserve">- 1 AMI
</t>
    </r>
    <r>
      <rPr>
        <i/>
        <sz val="11"/>
        <color rgb="FF0070C0"/>
        <rFont val="Calibri"/>
        <family val="2"/>
        <scheme val="minor"/>
      </rPr>
      <t>Lister les visites</t>
    </r>
  </si>
  <si>
    <r>
      <t xml:space="preserve">Prélèvement par écouvillon (nasal ou buccal) - </t>
    </r>
    <r>
      <rPr>
        <sz val="11"/>
        <color rgb="FF0070C0"/>
        <rFont val="Calibri"/>
        <family val="2"/>
        <scheme val="minor"/>
      </rPr>
      <t>1AMI</t>
    </r>
    <r>
      <rPr>
        <b/>
        <sz val="11"/>
        <color rgb="FF0070C0"/>
        <rFont val="Calibri"/>
        <family val="2"/>
        <scheme val="minor"/>
      </rPr>
      <t xml:space="preserve">
</t>
    </r>
    <r>
      <rPr>
        <i/>
        <sz val="11"/>
        <color rgb="FF0070C0"/>
        <rFont val="Calibri"/>
        <family val="2"/>
        <scheme val="minor"/>
      </rPr>
      <t>Si cliniquement indiqué. Si nécessité de test SARS-CoV-2</t>
    </r>
  </si>
  <si>
    <r>
      <t xml:space="preserve">Temps Infirmier pour l'aide au médecin à la réalisation d'un acte technique ou autre - Aide à la réalisation des ECG en simplicate - 10min
</t>
    </r>
    <r>
      <rPr>
        <i/>
        <sz val="11"/>
        <color rgb="FF0070C0"/>
        <rFont val="Calibri"/>
        <family val="2"/>
        <scheme val="minor"/>
      </rPr>
      <t>Lister les visites</t>
    </r>
  </si>
  <si>
    <r>
      <t xml:space="preserve">Temps Infirmier pour l'aide au médecin à la réalisation d'un acte technique ou autre - Aide à la réalisation des ECG en triplicate - 20min
</t>
    </r>
    <r>
      <rPr>
        <i/>
        <sz val="11"/>
        <color rgb="FF0070C0"/>
        <rFont val="Calibri"/>
        <family val="2"/>
        <scheme val="minor"/>
      </rPr>
      <t>Lister les visites</t>
    </r>
  </si>
  <si>
    <r>
      <t xml:space="preserve">Constitution + décontamination et/ou stérilisation d'un plateau normalisé (DM)
</t>
    </r>
    <r>
      <rPr>
        <sz val="8"/>
        <rFont val="Calibri"/>
        <family val="2"/>
        <scheme val="minor"/>
      </rPr>
      <t>(si applicable)</t>
    </r>
    <r>
      <rPr>
        <i/>
        <sz val="11"/>
        <rFont val="Calibri"/>
        <family val="2"/>
        <scheme val="minor"/>
      </rPr>
      <t xml:space="preserve">
Lister les visites</t>
    </r>
  </si>
  <si>
    <r>
      <t xml:space="preserve">Reconstitution/préparation de médicaments/assemblage de DM conditions stériles MED et/ou DM 
</t>
    </r>
    <r>
      <rPr>
        <sz val="9"/>
        <rFont val="Calibri"/>
        <family val="2"/>
        <scheme val="minor"/>
      </rPr>
      <t xml:space="preserve">Hors MTI et MRP: voir tarifs spécifiques </t>
    </r>
    <r>
      <rPr>
        <b/>
        <sz val="11"/>
        <rFont val="Calibri"/>
        <family val="2"/>
        <scheme val="minor"/>
      </rPr>
      <t xml:space="preserve">
</t>
    </r>
    <r>
      <rPr>
        <sz val="8"/>
        <rFont val="Calibri"/>
        <family val="2"/>
        <scheme val="minor"/>
      </rPr>
      <t>(si applicable)</t>
    </r>
  </si>
  <si>
    <r>
      <t xml:space="preserve">Etiquetage ou ré-étiquetage 
</t>
    </r>
    <r>
      <rPr>
        <sz val="8"/>
        <rFont val="Calibri"/>
        <family val="2"/>
        <scheme val="minor"/>
      </rPr>
      <t>(si applicable)</t>
    </r>
  </si>
  <si>
    <r>
      <t xml:space="preserve">Reconstitution/préparation de médicaments/assemblage de DM conditions </t>
    </r>
    <r>
      <rPr>
        <b/>
        <u/>
        <sz val="11"/>
        <rFont val="Calibri"/>
        <family val="2"/>
        <scheme val="minor"/>
      </rPr>
      <t>non stériles</t>
    </r>
    <r>
      <rPr>
        <b/>
        <sz val="11"/>
        <rFont val="Calibri"/>
        <family val="2"/>
        <scheme val="minor"/>
      </rPr>
      <t xml:space="preserve"> MED et/ou DM 
</t>
    </r>
    <r>
      <rPr>
        <sz val="10"/>
        <rFont val="Calibri"/>
        <family val="2"/>
        <scheme val="minor"/>
      </rPr>
      <t xml:space="preserve">Hors MTI et MRP: voir tarifs spécifiques </t>
    </r>
    <r>
      <rPr>
        <b/>
        <sz val="11"/>
        <rFont val="Calibri"/>
        <family val="2"/>
        <scheme val="minor"/>
      </rPr>
      <t xml:space="preserve">
</t>
    </r>
    <r>
      <rPr>
        <sz val="8"/>
        <rFont val="Calibri"/>
        <family val="2"/>
        <scheme val="minor"/>
      </rPr>
      <t>(si applicable)</t>
    </r>
  </si>
  <si>
    <r>
      <t xml:space="preserve">Temps TEC pour queries - </t>
    </r>
    <r>
      <rPr>
        <sz val="11"/>
        <rFont val="Calibri"/>
        <family val="2"/>
        <scheme val="minor"/>
      </rPr>
      <t>15 min de temps TEC  par examen</t>
    </r>
    <r>
      <rPr>
        <sz val="8"/>
        <rFont val="Calibri"/>
        <family val="2"/>
        <scheme val="minor"/>
      </rPr>
      <t xml:space="preserve"> (si applicable)</t>
    </r>
  </si>
  <si>
    <r>
      <t>Temps TEC</t>
    </r>
    <r>
      <rPr>
        <sz val="11"/>
        <rFont val="Calibri"/>
        <family val="2"/>
        <scheme val="minor"/>
      </rPr>
      <t xml:space="preserve"> </t>
    </r>
    <r>
      <rPr>
        <b/>
        <sz val="11"/>
        <rFont val="Calibri"/>
        <family val="2"/>
        <scheme val="minor"/>
      </rPr>
      <t xml:space="preserve">pour la gestion des  prélèvements réalisés sous imagerie - </t>
    </r>
    <r>
      <rPr>
        <sz val="11"/>
        <rFont val="Calibri"/>
        <family val="2"/>
        <scheme val="minor"/>
      </rPr>
      <t xml:space="preserve">1 h/prélévement </t>
    </r>
    <r>
      <rPr>
        <sz val="10"/>
        <rFont val="Calibri"/>
        <family val="2"/>
        <scheme val="minor"/>
      </rPr>
      <t>(si non pris en compte dans la partie anatomo-pathologie).</t>
    </r>
    <r>
      <rPr>
        <sz val="11"/>
        <rFont val="Calibri"/>
        <family val="2"/>
        <scheme val="minor"/>
      </rPr>
      <t xml:space="preserve">
</t>
    </r>
    <r>
      <rPr>
        <i/>
        <sz val="11"/>
        <rFont val="Calibri"/>
        <family val="2"/>
        <scheme val="minor"/>
      </rPr>
      <t>Lister les visites</t>
    </r>
  </si>
  <si>
    <r>
      <t xml:space="preserve">Tâches spécifiques d'expertise liées à l'imagerie : anonymisation/gravure des données, gravure de CD - </t>
    </r>
    <r>
      <rPr>
        <sz val="11"/>
        <rFont val="Calibri"/>
        <family val="2"/>
        <scheme val="minor"/>
      </rPr>
      <t>30 min de temps TEC</t>
    </r>
    <r>
      <rPr>
        <b/>
        <sz val="11"/>
        <rFont val="Calibri"/>
        <family val="2"/>
        <scheme val="minor"/>
      </rPr>
      <t xml:space="preserve">
</t>
    </r>
    <r>
      <rPr>
        <i/>
        <sz val="11"/>
        <rFont val="Calibri"/>
        <family val="2"/>
        <scheme val="minor"/>
      </rPr>
      <t>Lister les visites</t>
    </r>
  </si>
  <si>
    <r>
      <rPr>
        <b/>
        <sz val="11"/>
        <rFont val="Calibri"/>
        <family val="2"/>
        <scheme val="minor"/>
      </rPr>
      <t>Forfait de maintenance spécifique</t>
    </r>
    <r>
      <rPr>
        <b/>
        <sz val="10"/>
        <rFont val="Calibri"/>
        <family val="2"/>
        <scheme val="minor"/>
      </rPr>
      <t xml:space="preserve"> </t>
    </r>
    <r>
      <rPr>
        <sz val="10"/>
        <rFont val="Calibri"/>
        <family val="2"/>
        <scheme val="minor"/>
      </rPr>
      <t>(si non déjà pris en compte).</t>
    </r>
  </si>
  <si>
    <r>
      <rPr>
        <b/>
        <sz val="11"/>
        <rFont val="Calibri"/>
        <family val="2"/>
        <scheme val="minor"/>
      </rPr>
      <t xml:space="preserve">Temps Tech Labo "Amendement au Manuel de labo" - Rédaction /Formation: </t>
    </r>
    <r>
      <rPr>
        <sz val="11"/>
        <rFont val="Calibri"/>
        <family val="2"/>
        <scheme val="minor"/>
      </rPr>
      <t xml:space="preserve">2h/amendement substantiel
</t>
    </r>
    <r>
      <rPr>
        <sz val="8"/>
        <rFont val="Calibri"/>
        <family val="2"/>
        <scheme val="minor"/>
      </rPr>
      <t>au prorata  (si applicable)</t>
    </r>
  </si>
  <si>
    <r>
      <rPr>
        <b/>
        <sz val="11"/>
        <rFont val="Calibri"/>
        <family val="2"/>
        <scheme val="minor"/>
      </rPr>
      <t>Temps Tech Labo " Plateforme saisie Web"</t>
    </r>
    <r>
      <rPr>
        <sz val="11"/>
        <rFont val="Calibri"/>
        <family val="2"/>
        <scheme val="minor"/>
      </rPr>
      <t xml:space="preserve"> Mise en place formation - 2h/Tech Labo </t>
    </r>
    <r>
      <rPr>
        <sz val="8"/>
        <rFont val="Calibri"/>
        <family val="2"/>
        <scheme val="minor"/>
      </rPr>
      <t>(si applicable)</t>
    </r>
  </si>
  <si>
    <r>
      <rPr>
        <b/>
        <sz val="11"/>
        <rFont val="Calibri"/>
        <family val="2"/>
        <scheme val="minor"/>
      </rPr>
      <t xml:space="preserve">Temps Tech Labo. Préparation et suivi Monitoring - </t>
    </r>
    <r>
      <rPr>
        <sz val="11"/>
        <rFont val="Calibri"/>
        <family val="2"/>
        <scheme val="minor"/>
      </rPr>
      <t xml:space="preserve">60 min/monitoring
</t>
    </r>
    <r>
      <rPr>
        <sz val="8"/>
        <rFont val="Calibri"/>
        <family val="2"/>
        <scheme val="minor"/>
      </rPr>
      <t>au prorata (si applicable)</t>
    </r>
  </si>
  <si>
    <r>
      <t xml:space="preserve">Culot urinaire, cytologie urines avec étude des cristaux - </t>
    </r>
    <r>
      <rPr>
        <sz val="11"/>
        <color rgb="FF0070C0"/>
        <rFont val="Calibri"/>
        <family val="2"/>
        <scheme val="minor"/>
      </rPr>
      <t>B25</t>
    </r>
    <r>
      <rPr>
        <b/>
        <sz val="11"/>
        <color rgb="FF0070C0"/>
        <rFont val="Calibri"/>
        <family val="2"/>
        <scheme val="minor"/>
      </rPr>
      <t xml:space="preserve">
</t>
    </r>
    <r>
      <rPr>
        <i/>
        <sz val="11"/>
        <color rgb="FF0070C0"/>
        <rFont val="Calibri"/>
        <family val="2"/>
        <scheme val="minor"/>
      </rPr>
      <t>Si anomalies à la bandelette urinaire et/ou si cliniquement indiqué</t>
    </r>
  </si>
  <si>
    <r>
      <t xml:space="preserve">ECBU - </t>
    </r>
    <r>
      <rPr>
        <sz val="11"/>
        <color rgb="FF0070C0"/>
        <rFont val="Calibri"/>
        <family val="2"/>
        <scheme val="minor"/>
      </rPr>
      <t>B50</t>
    </r>
    <r>
      <rPr>
        <b/>
        <sz val="11"/>
        <color rgb="FF0070C0"/>
        <rFont val="Calibri"/>
        <family val="2"/>
        <scheme val="minor"/>
      </rPr>
      <t xml:space="preserve">
</t>
    </r>
    <r>
      <rPr>
        <i/>
        <sz val="11"/>
        <color rgb="FF0070C0"/>
        <rFont val="Calibri"/>
        <family val="2"/>
        <scheme val="minor"/>
      </rPr>
      <t>Si anomalies à la bandelette urinaire et/ou si cliniquement indiqué</t>
    </r>
  </si>
  <si>
    <r>
      <rPr>
        <b/>
        <sz val="11"/>
        <rFont val="Calibri"/>
        <family val="2"/>
        <scheme val="minor"/>
      </rPr>
      <t xml:space="preserve">Audit Promoteur au laboratoire de biologie ou pathologie : </t>
    </r>
    <r>
      <rPr>
        <sz val="10"/>
        <rFont val="Calibri"/>
        <family val="2"/>
        <scheme val="minor"/>
      </rPr>
      <t xml:space="preserve">préparation, suivi, actions correctives. 4h/audit </t>
    </r>
    <r>
      <rPr>
        <sz val="8"/>
        <rFont val="Calibri"/>
        <family val="2"/>
        <scheme val="minor"/>
      </rPr>
      <t>(si applicable)</t>
    </r>
  </si>
  <si>
    <r>
      <rPr>
        <b/>
        <sz val="11"/>
        <rFont val="Calibri"/>
        <family val="2"/>
        <scheme val="minor"/>
      </rPr>
      <t>Temps biologie/pathologie recherche</t>
    </r>
    <r>
      <rPr>
        <sz val="11"/>
        <rFont val="Calibri"/>
        <family val="2"/>
        <scheme val="minor"/>
      </rPr>
      <t xml:space="preserve">
</t>
    </r>
    <r>
      <rPr>
        <sz val="10"/>
        <rFont val="Calibri"/>
        <family val="2"/>
        <scheme val="minor"/>
      </rPr>
      <t xml:space="preserve">Transmission des documents (CV, VR, CQ, si cryoconservation : CT (courbes de Températures), CS (calibration sondes), CM (Contrôles Métrologies et de Maintenance).
</t>
    </r>
    <r>
      <rPr>
        <sz val="11"/>
        <rFont val="Calibri"/>
        <family val="2"/>
        <scheme val="minor"/>
      </rPr>
      <t>1h30</t>
    </r>
    <r>
      <rPr>
        <sz val="10"/>
        <rFont val="Calibri"/>
        <family val="2"/>
        <scheme val="minor"/>
      </rPr>
      <t xml:space="preserve"> (si nécessité du protocole).</t>
    </r>
  </si>
  <si>
    <r>
      <rPr>
        <b/>
        <sz val="11"/>
        <rFont val="Calibri"/>
        <family val="2"/>
        <scheme val="minor"/>
      </rPr>
      <t>Temps coordination biologie/pathologie recherche</t>
    </r>
    <r>
      <rPr>
        <sz val="11"/>
        <rFont val="Calibri"/>
        <family val="2"/>
        <scheme val="minor"/>
      </rPr>
      <t xml:space="preserve">
</t>
    </r>
    <r>
      <rPr>
        <sz val="10"/>
        <rFont val="Calibri"/>
        <family val="2"/>
        <scheme val="minor"/>
      </rPr>
      <t xml:space="preserve">Contribution à : sélection, vérification de la matrice coordonnateur : information, mise en place de flag, modifications des pratiques, résultats, etc. Formation au manuel de labo.
</t>
    </r>
    <r>
      <rPr>
        <sz val="11"/>
        <rFont val="Calibri"/>
        <family val="2"/>
        <scheme val="minor"/>
      </rPr>
      <t>1h30</t>
    </r>
    <r>
      <rPr>
        <sz val="10"/>
        <rFont val="Calibri"/>
        <family val="2"/>
        <scheme val="minor"/>
      </rPr>
      <t xml:space="preserve"> /centre coordinateur ou associé</t>
    </r>
  </si>
  <si>
    <t>Ligne à prévoir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</si>
</sst>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44" formatCode="_-* #,##0.00\ &quot;€&quot;_-;\-* #,##0.00\ &quot;€&quot;_-;_-* &quot;-&quot;??\ &quot;€&quot;_-;_-@_-"/>
    <numFmt numFmtId="164" formatCode="#,##0.00\ &quot;€&quot;"/>
    <numFmt numFmtId="165" formatCode="_-* #,##0.00\ [$€-1]_-;\-* #,##0.00\ [$€-1]_-;_-* &quot;-&quot;??\ [$€-1]_-"/>
  </numFmts>
  <fonts count="108"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Calibri"/>
      <family val="2"/>
      <scheme val="minor"/>
    </font>
    <font>
      <sz val="11"/>
      <color rgb="FFFF0000"/>
      <name val="Calibri"/>
      <family val="2"/>
      <scheme val="minor"/>
    </font>
    <font>
      <b/>
      <sz val="11"/>
      <color theme="1"/>
      <name val="Calibri"/>
      <family val="2"/>
      <scheme val="minor"/>
    </font>
    <font>
      <b/>
      <sz val="10"/>
      <name val="Calibri"/>
      <family val="2"/>
      <scheme val="minor"/>
    </font>
    <font>
      <sz val="11"/>
      <name val="Calibri"/>
      <family val="2"/>
      <scheme val="minor"/>
    </font>
    <font>
      <b/>
      <sz val="11"/>
      <name val="Calibri"/>
      <family val="2"/>
      <scheme val="minor"/>
    </font>
    <font>
      <b/>
      <sz val="14"/>
      <color theme="0"/>
      <name val="Calibri"/>
      <family val="2"/>
      <scheme val="minor"/>
    </font>
    <font>
      <b/>
      <sz val="11"/>
      <color indexed="8"/>
      <name val="Calibri"/>
      <family val="2"/>
      <scheme val="minor"/>
    </font>
    <font>
      <sz val="10"/>
      <color theme="1"/>
      <name val="Calibri"/>
      <family val="2"/>
      <scheme val="minor"/>
    </font>
    <font>
      <sz val="11"/>
      <color indexed="8"/>
      <name val="Calibri"/>
      <family val="2"/>
      <scheme val="minor"/>
    </font>
    <font>
      <sz val="9"/>
      <color indexed="8"/>
      <name val="Calibri"/>
      <family val="2"/>
      <scheme val="minor"/>
    </font>
    <font>
      <sz val="9"/>
      <name val="Calibri"/>
      <family val="2"/>
      <scheme val="minor"/>
    </font>
    <font>
      <i/>
      <sz val="11"/>
      <name val="Calibri"/>
      <family val="2"/>
      <scheme val="minor"/>
    </font>
    <font>
      <sz val="10"/>
      <color rgb="FF00B050"/>
      <name val="Calibri"/>
      <family val="2"/>
      <scheme val="minor"/>
    </font>
    <font>
      <i/>
      <sz val="11"/>
      <color theme="1"/>
      <name val="Calibri"/>
      <family val="2"/>
      <scheme val="minor"/>
    </font>
    <font>
      <strike/>
      <sz val="11"/>
      <name val="Calibri"/>
      <family val="2"/>
      <scheme val="minor"/>
    </font>
    <font>
      <i/>
      <sz val="10"/>
      <color rgb="FF00B050"/>
      <name val="Calibri"/>
      <family val="2"/>
      <scheme val="minor"/>
    </font>
    <font>
      <u/>
      <sz val="10"/>
      <color rgb="FF00B050"/>
      <name val="Calibri"/>
      <family val="2"/>
      <scheme val="minor"/>
    </font>
    <font>
      <strike/>
      <sz val="10"/>
      <color rgb="FF00B050"/>
      <name val="Calibri"/>
      <family val="2"/>
      <scheme val="minor"/>
    </font>
    <font>
      <b/>
      <strike/>
      <sz val="10"/>
      <color rgb="FF00B050"/>
      <name val="Calibri"/>
      <family val="2"/>
      <scheme val="minor"/>
    </font>
    <font>
      <strike/>
      <sz val="9"/>
      <name val="Calibri"/>
      <family val="2"/>
      <scheme val="minor"/>
    </font>
    <font>
      <b/>
      <u/>
      <sz val="11"/>
      <name val="Calibri"/>
      <family val="2"/>
      <scheme val="minor"/>
    </font>
    <font>
      <sz val="10"/>
      <color theme="5"/>
      <name val="Calibri"/>
      <family val="2"/>
      <scheme val="minor"/>
    </font>
    <font>
      <sz val="10"/>
      <color rgb="FF0000FF"/>
      <name val="Calibri"/>
      <family val="2"/>
      <scheme val="minor"/>
    </font>
    <font>
      <sz val="11"/>
      <color rgb="FFE35487"/>
      <name val="Calibri"/>
      <family val="2"/>
      <scheme val="minor"/>
    </font>
    <font>
      <b/>
      <sz val="10"/>
      <color theme="9" tint="-0.499984740745262"/>
      <name val="Calibri"/>
      <family val="2"/>
      <scheme val="minor"/>
    </font>
    <font>
      <b/>
      <sz val="11"/>
      <color rgb="FF000000"/>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sz val="9"/>
      <color rgb="FF000000"/>
      <name val="Calibri"/>
      <family val="2"/>
      <scheme val="minor"/>
    </font>
    <font>
      <i/>
      <sz val="11"/>
      <color rgb="FF000000"/>
      <name val="Calibri"/>
      <family val="2"/>
      <scheme val="minor"/>
    </font>
    <font>
      <strike/>
      <sz val="10"/>
      <name val="Calibri"/>
      <family val="2"/>
      <scheme val="minor"/>
    </font>
    <font>
      <b/>
      <sz val="10"/>
      <color theme="7"/>
      <name val="Calibri"/>
      <family val="2"/>
      <scheme val="minor"/>
    </font>
    <font>
      <sz val="10"/>
      <color rgb="FF7030A0"/>
      <name val="Calibri"/>
      <family val="2"/>
      <scheme val="minor"/>
    </font>
    <font>
      <b/>
      <sz val="11"/>
      <color rgb="FF7030A0"/>
      <name val="Calibri"/>
      <family val="2"/>
      <scheme val="minor"/>
    </font>
    <font>
      <strike/>
      <sz val="11"/>
      <color rgb="FF7030A0"/>
      <name val="Calibri"/>
      <family val="2"/>
      <scheme val="minor"/>
    </font>
    <font>
      <sz val="11"/>
      <color rgb="FF7030A0"/>
      <name val="Calibri"/>
      <family val="2"/>
      <scheme val="minor"/>
    </font>
    <font>
      <sz val="11"/>
      <color rgb="FFFFC000"/>
      <name val="Calibri"/>
      <family val="2"/>
      <scheme val="minor"/>
    </font>
    <font>
      <sz val="10"/>
      <color rgb="FFFFC000"/>
      <name val="Calibri"/>
      <family val="2"/>
      <scheme val="minor"/>
    </font>
    <font>
      <strike/>
      <sz val="10"/>
      <color rgb="FF7030A0"/>
      <name val="Calibri"/>
      <family val="2"/>
      <scheme val="minor"/>
    </font>
    <font>
      <b/>
      <sz val="11"/>
      <color rgb="FFFFC000"/>
      <name val="Calibri"/>
      <family val="2"/>
      <scheme val="minor"/>
    </font>
    <font>
      <b/>
      <strike/>
      <sz val="10"/>
      <color rgb="FFFFC000"/>
      <name val="Calibri"/>
      <family val="2"/>
      <scheme val="minor"/>
    </font>
    <font>
      <b/>
      <sz val="11"/>
      <color rgb="FF0070C0"/>
      <name val="Calibri"/>
      <family val="2"/>
      <scheme val="minor"/>
    </font>
    <font>
      <sz val="10"/>
      <color theme="0"/>
      <name val="Calibri"/>
      <family val="2"/>
      <scheme val="minor"/>
    </font>
    <font>
      <b/>
      <sz val="9.35"/>
      <name val="Calibri"/>
      <family val="2"/>
    </font>
    <font>
      <b/>
      <u/>
      <sz val="11"/>
      <color rgb="FF7030A0"/>
      <name val="Calibri"/>
      <family val="2"/>
      <scheme val="minor"/>
    </font>
    <font>
      <b/>
      <sz val="11"/>
      <name val="Calibri"/>
      <family val="2"/>
    </font>
    <font>
      <b/>
      <sz val="9"/>
      <name val="Calibri"/>
      <family val="2"/>
      <scheme val="minor"/>
    </font>
    <font>
      <i/>
      <sz val="9"/>
      <name val="Calibri"/>
      <family val="2"/>
      <scheme val="minor"/>
    </font>
    <font>
      <sz val="9"/>
      <color theme="1"/>
      <name val="Calibri"/>
      <family val="2"/>
      <scheme val="minor"/>
    </font>
    <font>
      <b/>
      <sz val="11"/>
      <color rgb="FF00B050"/>
      <name val="Calibri"/>
      <family val="2"/>
      <scheme val="minor"/>
    </font>
    <font>
      <b/>
      <sz val="16"/>
      <color rgb="FF0070C0"/>
      <name val="Calibri"/>
      <family val="2"/>
      <scheme val="minor"/>
    </font>
    <font>
      <b/>
      <u/>
      <sz val="16"/>
      <color rgb="FF0070C0"/>
      <name val="Calibri"/>
      <family val="2"/>
      <scheme val="minor"/>
    </font>
    <font>
      <b/>
      <sz val="11"/>
      <color rgb="FF0000FF"/>
      <name val="Calibri"/>
      <family val="2"/>
      <scheme val="minor"/>
    </font>
    <font>
      <b/>
      <sz val="11"/>
      <color rgb="FFFF0000"/>
      <name val="Calibri"/>
      <family val="2"/>
      <scheme val="minor"/>
    </font>
    <font>
      <b/>
      <i/>
      <sz val="10"/>
      <color rgb="FFFF0000"/>
      <name val="Calibri"/>
      <family val="2"/>
      <scheme val="minor"/>
    </font>
    <font>
      <b/>
      <i/>
      <sz val="11"/>
      <color rgb="FF00B050"/>
      <name val="Calibri"/>
      <family val="2"/>
      <scheme val="minor"/>
    </font>
    <font>
      <b/>
      <i/>
      <sz val="11"/>
      <color theme="4" tint="-0.249977111117893"/>
      <name val="Calibri"/>
      <family val="2"/>
      <scheme val="minor"/>
    </font>
    <font>
      <b/>
      <u/>
      <sz val="10"/>
      <color theme="9" tint="-0.249977111117893"/>
      <name val="Calibri"/>
      <family val="2"/>
      <scheme val="minor"/>
    </font>
    <font>
      <i/>
      <sz val="10"/>
      <name val="Calibri"/>
      <family val="2"/>
      <scheme val="minor"/>
    </font>
    <font>
      <sz val="9"/>
      <color rgb="FF7030A0"/>
      <name val="Calibri"/>
      <family val="2"/>
      <scheme val="minor"/>
    </font>
    <font>
      <b/>
      <sz val="10"/>
      <color theme="1"/>
      <name val="Calibri"/>
      <family val="2"/>
      <scheme val="minor"/>
    </font>
    <font>
      <b/>
      <i/>
      <sz val="10"/>
      <name val="Calibri"/>
      <family val="2"/>
      <scheme val="minor"/>
    </font>
    <font>
      <b/>
      <i/>
      <sz val="11"/>
      <name val="Calibri"/>
      <family val="2"/>
      <scheme val="minor"/>
    </font>
    <font>
      <b/>
      <sz val="14"/>
      <name val="Calibri"/>
      <family val="2"/>
      <scheme val="minor"/>
    </font>
    <font>
      <sz val="8"/>
      <name val="Calibri"/>
      <family val="2"/>
      <scheme val="minor"/>
    </font>
    <font>
      <sz val="18"/>
      <color theme="0"/>
      <name val="Calibri"/>
      <family val="2"/>
      <scheme val="minor"/>
    </font>
    <font>
      <b/>
      <sz val="16"/>
      <name val="Calibri"/>
      <family val="2"/>
      <scheme val="minor"/>
    </font>
    <font>
      <b/>
      <sz val="10"/>
      <name val="Arial"/>
      <family val="2"/>
    </font>
    <font>
      <b/>
      <sz val="16"/>
      <color indexed="8"/>
      <name val="Calibri"/>
      <family val="2"/>
      <scheme val="minor"/>
    </font>
    <font>
      <sz val="14"/>
      <color theme="0"/>
      <name val="Calibri"/>
      <family val="2"/>
      <scheme val="minor"/>
    </font>
    <font>
      <b/>
      <sz val="12"/>
      <name val="Calibri"/>
      <family val="2"/>
      <scheme val="minor"/>
    </font>
    <font>
      <sz val="11"/>
      <color rgb="FF006F80"/>
      <name val="Calibri"/>
      <family val="2"/>
      <scheme val="minor"/>
    </font>
    <font>
      <sz val="11"/>
      <color theme="4" tint="-0.249977111117893"/>
      <name val="Calibri"/>
      <family val="2"/>
      <scheme val="minor"/>
    </font>
    <font>
      <sz val="10"/>
      <color rgb="FFFF0000"/>
      <name val="Calibri"/>
      <family val="2"/>
      <scheme val="minor"/>
    </font>
    <font>
      <sz val="11"/>
      <color rgb="FF00B050"/>
      <name val="Calibri"/>
      <family val="2"/>
      <scheme val="minor"/>
    </font>
    <font>
      <b/>
      <sz val="10"/>
      <color rgb="FF7030A0"/>
      <name val="Calibri"/>
      <family val="2"/>
      <scheme val="minor"/>
    </font>
    <font>
      <sz val="11"/>
      <color rgb="FFC00000"/>
      <name val="Calibri"/>
      <family val="2"/>
      <scheme val="minor"/>
    </font>
    <font>
      <b/>
      <sz val="8"/>
      <name val="Calibri"/>
      <family val="2"/>
      <scheme val="minor"/>
    </font>
    <font>
      <b/>
      <i/>
      <sz val="10"/>
      <color rgb="FF002060"/>
      <name val="Calibri"/>
      <family val="2"/>
      <scheme val="minor"/>
    </font>
    <font>
      <b/>
      <u/>
      <sz val="8"/>
      <color theme="9" tint="-0.249977111117893"/>
      <name val="Calibri"/>
      <family val="2"/>
      <scheme val="minor"/>
    </font>
    <font>
      <sz val="10"/>
      <color rgb="FFC00000"/>
      <name val="Calibri"/>
      <family val="2"/>
      <scheme val="minor"/>
    </font>
    <font>
      <b/>
      <sz val="11"/>
      <color theme="4" tint="-0.249977111117893"/>
      <name val="Calibri"/>
      <family val="2"/>
      <scheme val="minor"/>
    </font>
    <font>
      <i/>
      <sz val="11"/>
      <color theme="4" tint="-0.249977111117893"/>
      <name val="Calibri"/>
      <family val="2"/>
      <scheme val="minor"/>
    </font>
    <font>
      <sz val="10"/>
      <color theme="4" tint="-0.249977111117893"/>
      <name val="Calibri"/>
      <family val="2"/>
      <scheme val="minor"/>
    </font>
    <font>
      <sz val="8"/>
      <color rgb="FF002060"/>
      <name val="Calibri"/>
      <family val="2"/>
      <scheme val="minor"/>
    </font>
    <font>
      <sz val="11"/>
      <color rgb="FF0070C0"/>
      <name val="Calibri"/>
      <family val="2"/>
      <scheme val="minor"/>
    </font>
    <font>
      <b/>
      <sz val="8"/>
      <color rgb="FF00B050"/>
      <name val="Calibri"/>
      <family val="2"/>
      <scheme val="minor"/>
    </font>
    <font>
      <sz val="8"/>
      <color rgb="FF00B050"/>
      <name val="Calibri"/>
      <family val="2"/>
      <scheme val="minor"/>
    </font>
    <font>
      <sz val="8"/>
      <color theme="1"/>
      <name val="Calibri"/>
      <family val="2"/>
      <scheme val="minor"/>
    </font>
    <font>
      <sz val="8"/>
      <color rgb="FFFF0000"/>
      <name val="Calibri"/>
      <family val="2"/>
      <scheme val="minor"/>
    </font>
    <font>
      <sz val="8"/>
      <color rgb="FF7030A0"/>
      <name val="Calibri"/>
      <family val="2"/>
      <scheme val="minor"/>
    </font>
    <font>
      <u/>
      <sz val="8"/>
      <color rgb="FF00B050"/>
      <name val="Calibri"/>
      <family val="2"/>
      <scheme val="minor"/>
    </font>
    <font>
      <i/>
      <sz val="8"/>
      <color rgb="FF00B050"/>
      <name val="Calibri"/>
      <family val="2"/>
      <scheme val="minor"/>
    </font>
    <font>
      <i/>
      <sz val="8"/>
      <color rgb="FFFF0000"/>
      <name val="Calibri"/>
      <family val="2"/>
      <scheme val="minor"/>
    </font>
    <font>
      <sz val="8"/>
      <color rgb="FF0000FF"/>
      <name val="Calibri"/>
      <family val="2"/>
      <scheme val="minor"/>
    </font>
    <font>
      <sz val="8"/>
      <color theme="0"/>
      <name val="Calibri"/>
      <family val="2"/>
      <scheme val="minor"/>
    </font>
    <font>
      <sz val="8"/>
      <color rgb="FFFFC000"/>
      <name val="Calibri"/>
      <family val="2"/>
      <scheme val="minor"/>
    </font>
    <font>
      <sz val="8"/>
      <color rgb="FFC00000"/>
      <name val="Calibri"/>
      <family val="2"/>
      <scheme val="minor"/>
    </font>
    <font>
      <b/>
      <sz val="8"/>
      <color rgb="FFC00000"/>
      <name val="Calibri"/>
      <family val="2"/>
      <scheme val="minor"/>
    </font>
    <font>
      <i/>
      <sz val="11"/>
      <color rgb="FF0070C0"/>
      <name val="Calibri"/>
      <family val="2"/>
      <scheme val="minor"/>
    </font>
    <font>
      <b/>
      <i/>
      <sz val="11"/>
      <color rgb="FF0070C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006F80"/>
        <bgColor indexed="64"/>
      </patternFill>
    </fill>
    <fill>
      <patternFill patternType="solid">
        <fgColor rgb="FFBCCFE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1A87A"/>
        <bgColor indexed="64"/>
      </patternFill>
    </fill>
    <fill>
      <patternFill patternType="solid">
        <fgColor rgb="FF99FF99"/>
        <bgColor indexed="64"/>
      </patternFill>
    </fill>
    <fill>
      <patternFill patternType="solid">
        <fgColor rgb="FF00CC66"/>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
      <left style="thin">
        <color rgb="FF7030A0"/>
      </left>
      <right style="thin">
        <color rgb="FF7030A0"/>
      </right>
      <top style="thin">
        <color rgb="FF7030A0"/>
      </top>
      <bottom style="thin">
        <color rgb="FF7030A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5">
    <xf numFmtId="0" fontId="0" fillId="0" borderId="0"/>
    <xf numFmtId="0" fontId="2" fillId="0" borderId="0"/>
    <xf numFmtId="44" fontId="2" fillId="0" borderId="0" applyFont="0" applyFill="0" applyBorder="0" applyAlignment="0" applyProtection="0"/>
    <xf numFmtId="0" fontId="3" fillId="0" borderId="0"/>
    <xf numFmtId="44" fontId="2" fillId="0" borderId="0" applyFont="0" applyFill="0" applyBorder="0" applyAlignment="0" applyProtection="0"/>
    <xf numFmtId="165" fontId="3"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cellStyleXfs>
  <cellXfs count="460">
    <xf numFmtId="0" fontId="0" fillId="0" borderId="0" xfId="0"/>
    <xf numFmtId="0" fontId="0" fillId="0" borderId="0" xfId="0" applyAlignment="1">
      <alignment vertical="center"/>
    </xf>
    <xf numFmtId="0" fontId="0" fillId="0" borderId="0" xfId="0" applyAlignment="1">
      <alignment vertical="center" wrapText="1"/>
    </xf>
    <xf numFmtId="0" fontId="7"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59" fillId="0" borderId="0" xfId="0" applyFont="1" applyAlignment="1">
      <alignment vertical="top"/>
    </xf>
    <xf numFmtId="0" fontId="18" fillId="0" borderId="0" xfId="0" applyFont="1" applyAlignment="1">
      <alignment wrapText="1"/>
    </xf>
    <xf numFmtId="0" fontId="10" fillId="0" borderId="0" xfId="0" applyFont="1" applyBorder="1" applyAlignment="1">
      <alignment wrapText="1"/>
    </xf>
    <xf numFmtId="0" fontId="0" fillId="0" borderId="0" xfId="0" applyAlignment="1">
      <alignment wrapText="1"/>
    </xf>
    <xf numFmtId="0" fontId="5" fillId="0" borderId="0" xfId="0" applyFont="1" applyAlignment="1">
      <alignment horizontal="right" wrapText="1"/>
    </xf>
    <xf numFmtId="0" fontId="66" fillId="0" borderId="0" xfId="0" applyFont="1" applyAlignment="1">
      <alignment wrapText="1"/>
    </xf>
    <xf numFmtId="0" fontId="14" fillId="0" borderId="1" xfId="0" applyFont="1" applyBorder="1" applyAlignment="1">
      <alignment horizontal="left" wrapText="1"/>
    </xf>
    <xf numFmtId="0" fontId="0" fillId="2" borderId="1" xfId="0" applyFill="1" applyBorder="1" applyAlignment="1">
      <alignment horizontal="center" wrapText="1"/>
    </xf>
    <xf numFmtId="164" fontId="9" fillId="0" borderId="1" xfId="0" applyNumberFormat="1" applyFont="1" applyBorder="1" applyAlignment="1">
      <alignment horizontal="right"/>
    </xf>
    <xf numFmtId="164" fontId="18" fillId="0" borderId="2" xfId="0" applyNumberFormat="1" applyFont="1" applyBorder="1" applyAlignment="1">
      <alignment wrapText="1"/>
    </xf>
    <xf numFmtId="0" fontId="18" fillId="0" borderId="2" xfId="0" applyFont="1" applyBorder="1" applyAlignment="1">
      <alignment wrapText="1"/>
    </xf>
    <xf numFmtId="0" fontId="9" fillId="0" borderId="1" xfId="0" applyFont="1" applyBorder="1" applyAlignment="1">
      <alignment horizontal="center" wrapText="1"/>
    </xf>
    <xf numFmtId="0" fontId="9" fillId="2" borderId="1" xfId="0" applyFont="1" applyFill="1" applyBorder="1" applyAlignment="1">
      <alignment horizontal="center" wrapText="1"/>
    </xf>
    <xf numFmtId="0" fontId="9" fillId="0" borderId="1" xfId="0" applyFont="1" applyBorder="1" applyAlignment="1">
      <alignment wrapText="1"/>
    </xf>
    <xf numFmtId="164" fontId="9" fillId="0" borderId="1" xfId="0" applyNumberFormat="1" applyFont="1" applyBorder="1" applyAlignment="1">
      <alignment horizontal="center" wrapText="1"/>
    </xf>
    <xf numFmtId="164" fontId="45" fillId="0" borderId="2" xfId="0" applyNumberFormat="1" applyFont="1" applyBorder="1" applyAlignment="1">
      <alignment wrapText="1"/>
    </xf>
    <xf numFmtId="0" fontId="10" fillId="0" borderId="1" xfId="0" applyFont="1" applyBorder="1" applyAlignment="1">
      <alignment wrapText="1"/>
    </xf>
    <xf numFmtId="0" fontId="45" fillId="0" borderId="2" xfId="0" applyFont="1" applyBorder="1" applyAlignment="1">
      <alignment wrapText="1"/>
    </xf>
    <xf numFmtId="0" fontId="34" fillId="0" borderId="1" xfId="0" applyFont="1" applyBorder="1" applyAlignment="1">
      <alignment wrapText="1"/>
    </xf>
    <xf numFmtId="164" fontId="39" fillId="0" borderId="2" xfId="0" applyNumberFormat="1" applyFont="1" applyBorder="1" applyAlignment="1">
      <alignment wrapText="1"/>
    </xf>
    <xf numFmtId="0" fontId="18" fillId="0" borderId="8" xfId="0" applyFont="1" applyBorder="1" applyAlignment="1">
      <alignment wrapText="1"/>
    </xf>
    <xf numFmtId="164" fontId="9" fillId="0" borderId="1" xfId="0" applyNumberFormat="1" applyFont="1" applyBorder="1" applyAlignment="1">
      <alignment horizontal="right" wrapText="1"/>
    </xf>
    <xf numFmtId="164" fontId="0" fillId="0" borderId="1" xfId="0" applyNumberFormat="1" applyBorder="1" applyAlignment="1">
      <alignment horizontal="center" wrapText="1"/>
    </xf>
    <xf numFmtId="0" fontId="9" fillId="0" borderId="1" xfId="0" applyFont="1" applyFill="1" applyBorder="1" applyAlignment="1">
      <alignment horizontal="left" wrapText="1"/>
    </xf>
    <xf numFmtId="0" fontId="9" fillId="0" borderId="1" xfId="0" applyFont="1" applyFill="1" applyBorder="1" applyAlignment="1">
      <alignment horizontal="center" wrapText="1"/>
    </xf>
    <xf numFmtId="164" fontId="18" fillId="0" borderId="6" xfId="0" applyNumberFormat="1" applyFont="1" applyBorder="1" applyAlignment="1">
      <alignment wrapText="1"/>
    </xf>
    <xf numFmtId="0" fontId="14" fillId="0" borderId="1" xfId="0" applyFont="1" applyBorder="1" applyAlignment="1">
      <alignment horizontal="center" wrapText="1"/>
    </xf>
    <xf numFmtId="0" fontId="7" fillId="0" borderId="1" xfId="0" applyFont="1" applyBorder="1" applyAlignment="1">
      <alignment horizontal="left" wrapText="1"/>
    </xf>
    <xf numFmtId="0" fontId="0" fillId="0" borderId="1" xfId="0" applyBorder="1" applyAlignment="1">
      <alignment horizontal="center" wrapText="1"/>
    </xf>
    <xf numFmtId="0" fontId="23" fillId="0" borderId="2" xfId="0" applyFont="1" applyBorder="1" applyAlignment="1">
      <alignment wrapText="1"/>
    </xf>
    <xf numFmtId="0" fontId="9" fillId="2" borderId="1" xfId="0" applyFont="1" applyFill="1" applyBorder="1" applyAlignment="1">
      <alignment horizontal="left" wrapText="1"/>
    </xf>
    <xf numFmtId="0" fontId="10" fillId="0" borderId="1" xfId="0" applyFont="1" applyFill="1" applyBorder="1" applyAlignment="1">
      <alignment horizontal="left" wrapText="1"/>
    </xf>
    <xf numFmtId="0" fontId="28" fillId="0" borderId="2" xfId="0" applyFont="1" applyBorder="1" applyAlignment="1">
      <alignment wrapText="1"/>
    </xf>
    <xf numFmtId="164" fontId="9" fillId="0" borderId="1" xfId="0" applyNumberFormat="1" applyFont="1" applyFill="1" applyBorder="1" applyAlignment="1">
      <alignment horizontal="right" wrapText="1"/>
    </xf>
    <xf numFmtId="0" fontId="28" fillId="2" borderId="8" xfId="0" applyFont="1" applyFill="1" applyBorder="1" applyAlignment="1">
      <alignment wrapText="1"/>
    </xf>
    <xf numFmtId="0" fontId="49" fillId="0" borderId="2" xfId="0" applyFont="1" applyBorder="1" applyAlignment="1">
      <alignment wrapText="1"/>
    </xf>
    <xf numFmtId="0" fontId="10" fillId="0" borderId="1" xfId="0" applyFont="1" applyFill="1" applyBorder="1" applyAlignment="1">
      <alignment horizontal="center" wrapText="1"/>
    </xf>
    <xf numFmtId="0" fontId="9" fillId="0" borderId="1" xfId="0" applyFont="1" applyFill="1" applyBorder="1" applyAlignment="1">
      <alignment wrapText="1"/>
    </xf>
    <xf numFmtId="164" fontId="9" fillId="2" borderId="1" xfId="0" applyNumberFormat="1" applyFont="1" applyFill="1" applyBorder="1" applyAlignment="1">
      <alignment horizontal="right" wrapText="1"/>
    </xf>
    <xf numFmtId="164" fontId="18" fillId="2" borderId="2" xfId="0" applyNumberFormat="1" applyFont="1" applyFill="1" applyBorder="1" applyAlignment="1">
      <alignment wrapText="1"/>
    </xf>
    <xf numFmtId="0" fontId="8" fillId="0" borderId="1" xfId="0" applyFont="1" applyBorder="1" applyAlignment="1">
      <alignment wrapText="1"/>
    </xf>
    <xf numFmtId="0" fontId="0" fillId="2" borderId="1" xfId="0" applyFill="1" applyBorder="1" applyAlignment="1">
      <alignment horizontal="left" wrapText="1"/>
    </xf>
    <xf numFmtId="0" fontId="18" fillId="2" borderId="2" xfId="0" applyFont="1" applyFill="1" applyBorder="1" applyAlignment="1">
      <alignment wrapText="1"/>
    </xf>
    <xf numFmtId="49" fontId="18" fillId="2" borderId="2" xfId="0" applyNumberFormat="1" applyFont="1" applyFill="1" applyBorder="1" applyAlignment="1">
      <alignment wrapText="1"/>
    </xf>
    <xf numFmtId="0" fontId="10" fillId="2" borderId="1" xfId="0" applyFont="1" applyFill="1" applyBorder="1" applyAlignment="1">
      <alignment wrapText="1"/>
    </xf>
    <xf numFmtId="0" fontId="18" fillId="2" borderId="6" xfId="0" applyFont="1" applyFill="1" applyBorder="1" applyAlignment="1">
      <alignment wrapText="1"/>
    </xf>
    <xf numFmtId="0" fontId="10" fillId="0" borderId="1" xfId="0" applyFont="1" applyFill="1" applyBorder="1" applyAlignment="1">
      <alignment wrapText="1"/>
    </xf>
    <xf numFmtId="6" fontId="9" fillId="0" borderId="1" xfId="0" applyNumberFormat="1" applyFont="1" applyBorder="1" applyAlignment="1">
      <alignment horizontal="left" wrapText="1"/>
    </xf>
    <xf numFmtId="164" fontId="18" fillId="0" borderId="2" xfId="0" applyNumberFormat="1" applyFont="1" applyBorder="1" applyAlignment="1">
      <alignment horizontal="left" wrapText="1"/>
    </xf>
    <xf numFmtId="0" fontId="7" fillId="0" borderId="1" xfId="0" applyFont="1" applyBorder="1" applyAlignment="1">
      <alignment wrapText="1"/>
    </xf>
    <xf numFmtId="0" fontId="18" fillId="0" borderId="8" xfId="0" applyFont="1" applyBorder="1" applyAlignment="1">
      <alignment horizontal="left" wrapText="1"/>
    </xf>
    <xf numFmtId="0" fontId="18" fillId="0" borderId="4" xfId="0" applyFont="1" applyBorder="1" applyAlignment="1">
      <alignment wrapText="1"/>
    </xf>
    <xf numFmtId="0" fontId="42" fillId="0" borderId="0" xfId="0" applyFont="1" applyFill="1" applyAlignment="1">
      <alignment wrapText="1"/>
    </xf>
    <xf numFmtId="0" fontId="42" fillId="0" borderId="0" xfId="0" applyFont="1" applyAlignment="1">
      <alignment wrapText="1"/>
    </xf>
    <xf numFmtId="1" fontId="9" fillId="0" borderId="1" xfId="0" applyNumberFormat="1" applyFont="1" applyBorder="1" applyAlignment="1">
      <alignment horizontal="right" wrapText="1"/>
    </xf>
    <xf numFmtId="0" fontId="42" fillId="0" borderId="1" xfId="0" applyFont="1" applyBorder="1" applyAlignment="1">
      <alignment horizontal="right" wrapText="1"/>
    </xf>
    <xf numFmtId="0" fontId="9" fillId="0" borderId="1" xfId="0" applyFont="1" applyBorder="1" applyAlignment="1">
      <alignment horizontal="right" wrapText="1"/>
    </xf>
    <xf numFmtId="164" fontId="20" fillId="0" borderId="1" xfId="0" applyNumberFormat="1" applyFont="1" applyFill="1" applyBorder="1" applyAlignment="1">
      <alignment horizontal="right" wrapText="1"/>
    </xf>
    <xf numFmtId="1" fontId="9" fillId="2" borderId="1" xfId="0" applyNumberFormat="1" applyFont="1" applyFill="1" applyBorder="1" applyAlignment="1">
      <alignment horizontal="right" wrapText="1"/>
    </xf>
    <xf numFmtId="164" fontId="9" fillId="0" borderId="1" xfId="4" applyNumberFormat="1" applyFont="1" applyFill="1" applyBorder="1" applyAlignment="1">
      <alignment horizontal="right" wrapText="1"/>
    </xf>
    <xf numFmtId="0" fontId="0" fillId="0" borderId="1" xfId="0" applyBorder="1" applyAlignment="1">
      <alignment horizontal="left" wrapText="1"/>
    </xf>
    <xf numFmtId="0" fontId="0" fillId="0" borderId="1" xfId="0" applyBorder="1" applyAlignment="1">
      <alignment wrapText="1"/>
    </xf>
    <xf numFmtId="2" fontId="9" fillId="0" borderId="1" xfId="0" applyNumberFormat="1" applyFont="1" applyBorder="1" applyAlignment="1">
      <alignment wrapText="1"/>
    </xf>
    <xf numFmtId="2" fontId="9" fillId="2" borderId="1" xfId="0" applyNumberFormat="1" applyFont="1" applyFill="1" applyBorder="1" applyAlignment="1">
      <alignment wrapText="1"/>
    </xf>
    <xf numFmtId="2" fontId="9" fillId="0" borderId="1" xfId="0" applyNumberFormat="1" applyFont="1" applyFill="1" applyBorder="1" applyAlignment="1">
      <alignment wrapText="1"/>
    </xf>
    <xf numFmtId="0" fontId="9" fillId="2" borderId="1" xfId="0" applyFont="1" applyFill="1" applyBorder="1" applyAlignment="1">
      <alignment wrapText="1"/>
    </xf>
    <xf numFmtId="6" fontId="9" fillId="0" borderId="1" xfId="0" applyNumberFormat="1" applyFont="1" applyBorder="1" applyAlignment="1">
      <alignment wrapText="1"/>
    </xf>
    <xf numFmtId="6" fontId="9" fillId="0" borderId="1" xfId="0" applyNumberFormat="1" applyFont="1" applyFill="1" applyBorder="1" applyAlignment="1">
      <alignment wrapText="1"/>
    </xf>
    <xf numFmtId="6" fontId="9" fillId="2" borderId="1" xfId="0" applyNumberFormat="1" applyFont="1" applyFill="1" applyBorder="1" applyAlignment="1">
      <alignment wrapText="1"/>
    </xf>
    <xf numFmtId="0" fontId="7" fillId="0" borderId="11" xfId="0" applyFont="1" applyBorder="1" applyAlignment="1">
      <alignment horizontal="center" vertical="center" wrapText="1"/>
    </xf>
    <xf numFmtId="164" fontId="9" fillId="0" borderId="12" xfId="0" applyNumberFormat="1" applyFont="1" applyFill="1" applyBorder="1" applyAlignment="1">
      <alignment horizontal="right" wrapText="1"/>
    </xf>
    <xf numFmtId="164" fontId="9" fillId="2" borderId="12" xfId="0" applyNumberFormat="1" applyFont="1" applyFill="1" applyBorder="1" applyAlignment="1">
      <alignment horizontal="right" wrapText="1"/>
    </xf>
    <xf numFmtId="0" fontId="9" fillId="0" borderId="12" xfId="0" applyFont="1" applyFill="1" applyBorder="1" applyAlignment="1">
      <alignment horizontal="left" wrapText="1"/>
    </xf>
    <xf numFmtId="0" fontId="9" fillId="0" borderId="12" xfId="0" applyFont="1" applyFill="1" applyBorder="1" applyAlignment="1">
      <alignment wrapText="1"/>
    </xf>
    <xf numFmtId="164" fontId="9" fillId="0" borderId="12" xfId="0" quotePrefix="1" applyNumberFormat="1" applyFont="1" applyFill="1" applyBorder="1" applyAlignment="1">
      <alignment horizontal="right" wrapText="1"/>
    </xf>
    <xf numFmtId="0" fontId="7" fillId="6" borderId="3" xfId="0" applyFont="1" applyFill="1" applyBorder="1" applyAlignment="1">
      <alignment horizontal="centerContinuous" wrapText="1"/>
    </xf>
    <xf numFmtId="0" fontId="7" fillId="6" borderId="4" xfId="0" applyFont="1" applyFill="1" applyBorder="1" applyAlignment="1">
      <alignment horizontal="centerContinuous" wrapText="1"/>
    </xf>
    <xf numFmtId="164" fontId="7" fillId="6" borderId="2" xfId="0" applyNumberFormat="1" applyFont="1" applyFill="1" applyBorder="1" applyAlignment="1">
      <alignment horizontal="centerContinuous" wrapText="1"/>
    </xf>
    <xf numFmtId="0" fontId="9" fillId="0" borderId="12" xfId="0" applyFont="1" applyFill="1" applyBorder="1" applyAlignment="1">
      <alignment horizontal="right" wrapText="1"/>
    </xf>
    <xf numFmtId="0" fontId="9" fillId="0" borderId="12" xfId="0" applyFont="1" applyBorder="1" applyAlignment="1">
      <alignment wrapText="1"/>
    </xf>
    <xf numFmtId="0" fontId="10" fillId="5" borderId="3" xfId="0" applyFont="1" applyFill="1" applyBorder="1" applyAlignment="1">
      <alignment horizontal="centerContinuous" wrapText="1"/>
    </xf>
    <xf numFmtId="0" fontId="10" fillId="5" borderId="4" xfId="0" applyFont="1" applyFill="1" applyBorder="1" applyAlignment="1">
      <alignment horizontal="centerContinuous" wrapText="1"/>
    </xf>
    <xf numFmtId="164" fontId="10" fillId="5" borderId="2" xfId="0" applyNumberFormat="1" applyFont="1" applyFill="1" applyBorder="1" applyAlignment="1">
      <alignment horizontal="centerContinuous" wrapText="1"/>
    </xf>
    <xf numFmtId="0" fontId="7" fillId="0" borderId="0" xfId="0" applyFont="1" applyAlignment="1">
      <alignment vertical="center" wrapText="1"/>
    </xf>
    <xf numFmtId="0" fontId="0" fillId="0" borderId="0" xfId="0" applyAlignment="1">
      <alignment horizontal="center" vertical="center" wrapText="1"/>
    </xf>
    <xf numFmtId="164" fontId="9" fillId="0" borderId="0" xfId="0" applyNumberFormat="1" applyFont="1" applyFill="1" applyAlignment="1">
      <alignment horizontal="right" vertical="center" wrapText="1"/>
    </xf>
    <xf numFmtId="1" fontId="9" fillId="0" borderId="0" xfId="0" applyNumberFormat="1" applyFont="1" applyAlignment="1">
      <alignment horizontal="right" vertical="center" wrapText="1"/>
    </xf>
    <xf numFmtId="164" fontId="0" fillId="0" borderId="0" xfId="0" applyNumberFormat="1" applyAlignment="1">
      <alignment horizontal="right" vertical="center" wrapText="1"/>
    </xf>
    <xf numFmtId="0" fontId="13" fillId="0" borderId="0" xfId="0" applyFont="1" applyAlignment="1">
      <alignment wrapText="1"/>
    </xf>
    <xf numFmtId="0" fontId="9" fillId="0" borderId="0" xfId="0" applyFont="1" applyBorder="1" applyAlignment="1">
      <alignment wrapText="1"/>
    </xf>
    <xf numFmtId="0" fontId="9" fillId="0" borderId="0" xfId="0" applyFont="1" applyBorder="1" applyAlignment="1">
      <alignment horizontal="left" wrapText="1"/>
    </xf>
    <xf numFmtId="164" fontId="9" fillId="0" borderId="0" xfId="0" applyNumberFormat="1" applyFont="1" applyBorder="1" applyAlignment="1">
      <alignment horizontal="right" wrapText="1"/>
    </xf>
    <xf numFmtId="0" fontId="9" fillId="0" borderId="0" xfId="0" applyFont="1" applyBorder="1" applyAlignment="1">
      <alignment horizontal="right" wrapText="1"/>
    </xf>
    <xf numFmtId="164" fontId="0" fillId="0" borderId="0" xfId="0" applyNumberFormat="1" applyAlignment="1">
      <alignment horizontal="right" wrapText="1"/>
    </xf>
    <xf numFmtId="0" fontId="9" fillId="0" borderId="13" xfId="0" applyFont="1" applyBorder="1" applyAlignment="1">
      <alignment horizontal="right" wrapText="1"/>
    </xf>
    <xf numFmtId="0" fontId="8"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164" fontId="5" fillId="0" borderId="0" xfId="0" applyNumberFormat="1" applyFont="1" applyFill="1" applyAlignment="1">
      <alignment horizontal="right" vertical="center" wrapText="1"/>
    </xf>
    <xf numFmtId="1" fontId="5" fillId="0" borderId="0" xfId="0" applyNumberFormat="1" applyFont="1" applyAlignment="1">
      <alignment horizontal="right" vertical="center" wrapText="1"/>
    </xf>
    <xf numFmtId="164" fontId="5" fillId="0" borderId="0" xfId="0" applyNumberFormat="1" applyFont="1" applyAlignment="1">
      <alignment horizontal="right" vertical="center" wrapText="1"/>
    </xf>
    <xf numFmtId="0" fontId="13" fillId="0" borderId="0" xfId="0" applyFont="1" applyAlignment="1">
      <alignment vertical="center" wrapText="1"/>
    </xf>
    <xf numFmtId="0" fontId="7" fillId="0" borderId="11" xfId="0" applyFont="1" applyBorder="1" applyAlignment="1">
      <alignment wrapText="1"/>
    </xf>
    <xf numFmtId="0" fontId="11" fillId="3" borderId="17" xfId="0" applyFont="1" applyFill="1" applyBorder="1" applyAlignment="1">
      <alignment horizontal="centerContinuous" wrapText="1"/>
    </xf>
    <xf numFmtId="0" fontId="11" fillId="3" borderId="18" xfId="0" applyFont="1" applyFill="1" applyBorder="1" applyAlignment="1">
      <alignment horizontal="centerContinuous" wrapText="1"/>
    </xf>
    <xf numFmtId="164" fontId="11" fillId="3" borderId="6" xfId="0" applyNumberFormat="1" applyFont="1" applyFill="1" applyBorder="1" applyAlignment="1">
      <alignment horizontal="centerContinuous" wrapText="1"/>
    </xf>
    <xf numFmtId="1" fontId="9" fillId="0" borderId="12" xfId="0" applyNumberFormat="1" applyFont="1" applyBorder="1" applyAlignment="1">
      <alignment horizontal="right" wrapText="1"/>
    </xf>
    <xf numFmtId="164" fontId="9" fillId="0" borderId="12" xfId="0" applyNumberFormat="1" applyFont="1" applyBorder="1" applyAlignment="1">
      <alignment horizontal="right" wrapText="1"/>
    </xf>
    <xf numFmtId="0" fontId="9" fillId="0" borderId="0" xfId="0" applyFont="1" applyAlignment="1">
      <alignment wrapText="1"/>
    </xf>
    <xf numFmtId="0" fontId="10" fillId="0" borderId="0" xfId="0" applyFont="1" applyAlignment="1">
      <alignment wrapText="1"/>
    </xf>
    <xf numFmtId="0" fontId="7" fillId="0" borderId="0" xfId="0" applyFont="1" applyAlignment="1">
      <alignment wrapText="1"/>
    </xf>
    <xf numFmtId="0" fontId="9" fillId="0" borderId="12" xfId="0" applyFont="1" applyFill="1" applyBorder="1" applyAlignment="1">
      <alignment horizontal="center" wrapText="1"/>
    </xf>
    <xf numFmtId="164" fontId="10" fillId="0" borderId="1" xfId="0" applyNumberFormat="1" applyFont="1" applyFill="1" applyBorder="1" applyAlignment="1">
      <alignment horizontal="right" wrapText="1"/>
    </xf>
    <xf numFmtId="2" fontId="9" fillId="0" borderId="1" xfId="0" applyNumberFormat="1" applyFont="1" applyBorder="1" applyAlignment="1">
      <alignment horizontal="right" wrapText="1"/>
    </xf>
    <xf numFmtId="164" fontId="0" fillId="0" borderId="1" xfId="0" applyNumberFormat="1" applyBorder="1" applyAlignment="1">
      <alignment horizontal="right" wrapText="1"/>
    </xf>
    <xf numFmtId="0" fontId="40" fillId="0" borderId="0" xfId="0" applyFont="1" applyAlignment="1">
      <alignment wrapText="1"/>
    </xf>
    <xf numFmtId="164" fontId="9" fillId="0" borderId="11" xfId="0" applyNumberFormat="1" applyFont="1" applyFill="1" applyBorder="1" applyAlignment="1">
      <alignment horizontal="right" wrapText="1"/>
    </xf>
    <xf numFmtId="0" fontId="9" fillId="0" borderId="11" xfId="0" applyFont="1" applyBorder="1" applyAlignment="1">
      <alignment horizontal="right" wrapText="1"/>
    </xf>
    <xf numFmtId="0" fontId="9" fillId="0" borderId="12" xfId="0" applyFont="1" applyBorder="1" applyAlignment="1">
      <alignment horizontal="center" wrapText="1"/>
    </xf>
    <xf numFmtId="0" fontId="40" fillId="0" borderId="0" xfId="0" applyFont="1" applyFill="1" applyAlignment="1">
      <alignment wrapText="1"/>
    </xf>
    <xf numFmtId="1" fontId="9" fillId="0" borderId="1" xfId="0" applyNumberFormat="1" applyFont="1" applyFill="1" applyBorder="1" applyAlignment="1">
      <alignment horizontal="right" wrapText="1"/>
    </xf>
    <xf numFmtId="164" fontId="0" fillId="2" borderId="1" xfId="0" applyNumberFormat="1" applyFill="1" applyBorder="1" applyAlignment="1">
      <alignment horizontal="right" wrapText="1"/>
    </xf>
    <xf numFmtId="0" fontId="10" fillId="0" borderId="0" xfId="0" applyFont="1" applyFill="1" applyAlignment="1">
      <alignment wrapText="1"/>
    </xf>
    <xf numFmtId="1" fontId="20" fillId="2" borderId="1" xfId="0" applyNumberFormat="1" applyFont="1" applyFill="1" applyBorder="1" applyAlignment="1">
      <alignment horizontal="right" wrapText="1"/>
    </xf>
    <xf numFmtId="164" fontId="9" fillId="0" borderId="1" xfId="23" applyNumberFormat="1" applyFont="1" applyFill="1" applyBorder="1" applyAlignment="1">
      <alignment horizontal="right" wrapText="1"/>
    </xf>
    <xf numFmtId="0" fontId="0" fillId="0" borderId="0" xfId="0" applyAlignment="1">
      <alignment horizontal="center" wrapText="1"/>
    </xf>
    <xf numFmtId="164" fontId="9" fillId="0" borderId="0" xfId="0" applyNumberFormat="1" applyFont="1" applyFill="1" applyAlignment="1">
      <alignment horizontal="right" wrapText="1"/>
    </xf>
    <xf numFmtId="1" fontId="9" fillId="0" borderId="0" xfId="0" applyNumberFormat="1" applyFont="1" applyAlignment="1">
      <alignment horizontal="right" wrapText="1"/>
    </xf>
    <xf numFmtId="0" fontId="10" fillId="0" borderId="0" xfId="0" applyFont="1" applyAlignment="1">
      <alignment horizontal="center" wrapText="1"/>
    </xf>
    <xf numFmtId="164" fontId="10" fillId="0" borderId="0" xfId="0" applyNumberFormat="1" applyFont="1" applyFill="1" applyAlignment="1">
      <alignment horizontal="right" wrapText="1"/>
    </xf>
    <xf numFmtId="0" fontId="10" fillId="0" borderId="0" xfId="0" applyFont="1" applyAlignment="1">
      <alignment horizontal="right" wrapText="1"/>
    </xf>
    <xf numFmtId="164" fontId="10" fillId="0" borderId="0" xfId="0" applyNumberFormat="1" applyFont="1" applyAlignment="1">
      <alignment horizontal="right" wrapText="1"/>
    </xf>
    <xf numFmtId="0" fontId="10"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wrapText="1"/>
    </xf>
    <xf numFmtId="0" fontId="9" fillId="0" borderId="11" xfId="0" applyFont="1" applyFill="1" applyBorder="1" applyAlignment="1">
      <alignment horizontal="left" wrapText="1"/>
    </xf>
    <xf numFmtId="0" fontId="9" fillId="0" borderId="11" xfId="0" applyFont="1" applyFill="1" applyBorder="1" applyAlignment="1">
      <alignment wrapText="1"/>
    </xf>
    <xf numFmtId="164" fontId="9" fillId="0" borderId="11" xfId="0" applyNumberFormat="1" applyFont="1" applyFill="1" applyBorder="1" applyAlignment="1">
      <alignment horizontal="center" wrapText="1"/>
    </xf>
    <xf numFmtId="0" fontId="9" fillId="0" borderId="11" xfId="0" applyFont="1" applyFill="1" applyBorder="1" applyAlignment="1">
      <alignment horizontal="right" wrapText="1"/>
    </xf>
    <xf numFmtId="164" fontId="9" fillId="2" borderId="11" xfId="0" applyNumberFormat="1" applyFont="1" applyFill="1" applyBorder="1" applyAlignment="1">
      <alignment horizontal="right" wrapText="1"/>
    </xf>
    <xf numFmtId="0" fontId="9" fillId="0" borderId="12" xfId="0" applyFont="1" applyBorder="1" applyAlignment="1">
      <alignment horizontal="left" wrapText="1"/>
    </xf>
    <xf numFmtId="0" fontId="9" fillId="0" borderId="12" xfId="0" applyFont="1" applyBorder="1" applyAlignment="1">
      <alignment horizontal="right" wrapText="1"/>
    </xf>
    <xf numFmtId="164" fontId="10" fillId="4" borderId="2" xfId="0" applyNumberFormat="1" applyFont="1" applyFill="1" applyBorder="1" applyAlignment="1">
      <alignment horizontal="centerContinuous" wrapText="1"/>
    </xf>
    <xf numFmtId="0" fontId="10" fillId="4" borderId="3" xfId="0" applyFont="1" applyFill="1" applyBorder="1" applyAlignment="1">
      <alignment horizontal="centerContinuous" wrapText="1"/>
    </xf>
    <xf numFmtId="0" fontId="10" fillId="4" borderId="4" xfId="0" applyFont="1" applyFill="1" applyBorder="1" applyAlignment="1">
      <alignment horizontal="centerContinuous" wrapText="1"/>
    </xf>
    <xf numFmtId="164" fontId="0" fillId="8" borderId="2" xfId="0" applyNumberFormat="1" applyFill="1" applyBorder="1" applyAlignment="1">
      <alignment horizontal="right" wrapText="1"/>
    </xf>
    <xf numFmtId="0" fontId="7" fillId="0" borderId="13" xfId="0" applyFont="1" applyBorder="1" applyAlignment="1">
      <alignment horizontal="center" wrapText="1"/>
    </xf>
    <xf numFmtId="164" fontId="7" fillId="0" borderId="13" xfId="0" applyNumberFormat="1" applyFont="1" applyBorder="1" applyAlignment="1">
      <alignment horizontal="right" wrapText="1"/>
    </xf>
    <xf numFmtId="0" fontId="10" fillId="6" borderId="17" xfId="0" applyFont="1" applyFill="1" applyBorder="1" applyAlignment="1">
      <alignment horizontal="centerContinuous" wrapText="1"/>
    </xf>
    <xf numFmtId="0" fontId="10" fillId="6" borderId="18" xfId="0" applyFont="1" applyFill="1" applyBorder="1" applyAlignment="1">
      <alignment horizontal="centerContinuous" wrapText="1"/>
    </xf>
    <xf numFmtId="164" fontId="10" fillId="6" borderId="6" xfId="0" applyNumberFormat="1" applyFont="1" applyFill="1" applyBorder="1" applyAlignment="1">
      <alignment horizontal="centerContinuous" wrapText="1"/>
    </xf>
    <xf numFmtId="0" fontId="70" fillId="3" borderId="17" xfId="0" applyFont="1" applyFill="1" applyBorder="1" applyAlignment="1">
      <alignment horizontal="centerContinuous" wrapText="1"/>
    </xf>
    <xf numFmtId="0" fontId="70" fillId="3" borderId="18" xfId="0" applyFont="1" applyFill="1" applyBorder="1" applyAlignment="1">
      <alignment horizontal="centerContinuous" wrapText="1"/>
    </xf>
    <xf numFmtId="164" fontId="70" fillId="3" borderId="6" xfId="0" applyNumberFormat="1" applyFont="1" applyFill="1" applyBorder="1" applyAlignment="1">
      <alignment horizontal="centerContinuous" wrapText="1"/>
    </xf>
    <xf numFmtId="164" fontId="5" fillId="6" borderId="2" xfId="0" applyNumberFormat="1" applyFont="1" applyFill="1" applyBorder="1" applyAlignment="1">
      <alignment horizontal="right" wrapText="1"/>
    </xf>
    <xf numFmtId="0" fontId="10" fillId="0" borderId="11" xfId="0" applyFont="1" applyBorder="1" applyAlignment="1">
      <alignment horizontal="left" wrapText="1"/>
    </xf>
    <xf numFmtId="0" fontId="9" fillId="0" borderId="11" xfId="0" applyFont="1" applyBorder="1" applyAlignment="1">
      <alignment wrapText="1"/>
    </xf>
    <xf numFmtId="0" fontId="9" fillId="0" borderId="11" xfId="0" applyFont="1" applyBorder="1" applyAlignment="1">
      <alignment horizontal="center" wrapText="1"/>
    </xf>
    <xf numFmtId="164" fontId="9" fillId="0" borderId="11" xfId="0" applyNumberFormat="1" applyFont="1" applyBorder="1" applyAlignment="1">
      <alignment horizontal="right" wrapText="1"/>
    </xf>
    <xf numFmtId="44" fontId="9" fillId="0" borderId="12" xfId="0" applyNumberFormat="1" applyFont="1" applyBorder="1" applyAlignment="1">
      <alignment horizontal="right" wrapText="1"/>
    </xf>
    <xf numFmtId="0" fontId="8" fillId="0" borderId="0" xfId="0" applyFont="1" applyAlignment="1">
      <alignment wrapText="1"/>
    </xf>
    <xf numFmtId="164" fontId="10" fillId="0" borderId="11" xfId="0" applyNumberFormat="1" applyFont="1" applyFill="1" applyBorder="1" applyAlignment="1">
      <alignment horizontal="center" vertical="center" wrapText="1"/>
    </xf>
    <xf numFmtId="164" fontId="10" fillId="0" borderId="11" xfId="0" applyNumberFormat="1" applyFont="1" applyBorder="1" applyAlignment="1">
      <alignment horizontal="center" vertical="center" wrapText="1"/>
    </xf>
    <xf numFmtId="164" fontId="0" fillId="0" borderId="0" xfId="0" applyNumberFormat="1"/>
    <xf numFmtId="0" fontId="10" fillId="0" borderId="0" xfId="0" applyFont="1" applyAlignment="1">
      <alignment horizontal="left" vertical="top" wrapText="1"/>
    </xf>
    <xf numFmtId="0" fontId="10" fillId="0" borderId="0" xfId="0" applyFont="1" applyAlignment="1">
      <alignment horizontal="left"/>
    </xf>
    <xf numFmtId="164" fontId="10" fillId="0" borderId="0" xfId="0" applyNumberFormat="1" applyFont="1" applyAlignment="1">
      <alignment horizontal="left"/>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164" fontId="10" fillId="8" borderId="21" xfId="0" applyNumberFormat="1" applyFont="1" applyFill="1" applyBorder="1" applyAlignment="1">
      <alignment horizontal="center" vertical="center" wrapText="1"/>
    </xf>
    <xf numFmtId="0" fontId="10" fillId="0" borderId="22" xfId="0" applyFont="1" applyBorder="1" applyAlignment="1">
      <alignment wrapText="1"/>
    </xf>
    <xf numFmtId="0" fontId="10" fillId="0" borderId="23" xfId="0" applyFont="1" applyBorder="1" applyAlignment="1">
      <alignment horizontal="left"/>
    </xf>
    <xf numFmtId="164" fontId="10" fillId="0" borderId="24" xfId="0" applyNumberFormat="1" applyFont="1" applyBorder="1" applyAlignment="1">
      <alignment horizontal="left"/>
    </xf>
    <xf numFmtId="0" fontId="10" fillId="8" borderId="13" xfId="0" applyFont="1" applyFill="1" applyBorder="1" applyAlignment="1">
      <alignment horizontal="center" vertical="center"/>
    </xf>
    <xf numFmtId="164" fontId="10" fillId="8" borderId="16" xfId="0" applyNumberFormat="1" applyFont="1" applyFill="1" applyBorder="1"/>
    <xf numFmtId="0" fontId="60" fillId="0" borderId="0" xfId="0" applyFont="1"/>
    <xf numFmtId="0" fontId="10" fillId="8" borderId="22" xfId="0" applyFont="1" applyFill="1" applyBorder="1" applyAlignment="1">
      <alignment horizontal="center" vertical="center" wrapText="1"/>
    </xf>
    <xf numFmtId="0" fontId="10" fillId="8" borderId="23" xfId="0" applyFont="1" applyFill="1" applyBorder="1" applyAlignment="1">
      <alignment horizontal="center" vertical="center" wrapText="1"/>
    </xf>
    <xf numFmtId="164" fontId="10" fillId="8" borderId="24" xfId="0" applyNumberFormat="1" applyFont="1" applyFill="1" applyBorder="1" applyAlignment="1">
      <alignment horizontal="center" vertical="center" wrapText="1"/>
    </xf>
    <xf numFmtId="0" fontId="10" fillId="0" borderId="12" xfId="0" applyFont="1" applyBorder="1" applyAlignment="1">
      <alignment horizontal="center" wrapText="1"/>
    </xf>
    <xf numFmtId="0" fontId="74" fillId="0" borderId="12" xfId="0" applyFont="1" applyBorder="1" applyAlignment="1">
      <alignment horizontal="center" vertical="center" wrapText="1"/>
    </xf>
    <xf numFmtId="164" fontId="0" fillId="0" borderId="12" xfId="0" applyNumberFormat="1" applyBorder="1"/>
    <xf numFmtId="0" fontId="10" fillId="0" borderId="1" xfId="0" applyFont="1" applyBorder="1" applyAlignment="1">
      <alignment horizontal="center"/>
    </xf>
    <xf numFmtId="0" fontId="74" fillId="0" borderId="1" xfId="0" applyFont="1" applyBorder="1" applyAlignment="1">
      <alignment horizontal="center" vertical="center" wrapText="1"/>
    </xf>
    <xf numFmtId="164" fontId="0" fillId="0" borderId="1" xfId="0" applyNumberFormat="1" applyBorder="1"/>
    <xf numFmtId="0" fontId="74" fillId="0" borderId="11" xfId="0" applyFont="1" applyBorder="1" applyAlignment="1">
      <alignment horizontal="center" vertical="center" wrapText="1"/>
    </xf>
    <xf numFmtId="164" fontId="0" fillId="0" borderId="11" xfId="0" applyNumberFormat="1" applyBorder="1"/>
    <xf numFmtId="0" fontId="9" fillId="0" borderId="0" xfId="0" applyNumberFormat="1" applyFont="1" applyAlignment="1">
      <alignment horizontal="left" wrapText="1"/>
    </xf>
    <xf numFmtId="0" fontId="0" fillId="0" borderId="0" xfId="0" applyNumberFormat="1"/>
    <xf numFmtId="0" fontId="18" fillId="12" borderId="0" xfId="0" applyFont="1" applyFill="1" applyAlignment="1">
      <alignment wrapText="1"/>
    </xf>
    <xf numFmtId="0" fontId="56" fillId="0" borderId="0" xfId="0" applyFont="1" applyAlignment="1">
      <alignment wrapText="1"/>
    </xf>
    <xf numFmtId="0" fontId="18" fillId="0" borderId="10" xfId="0" applyFont="1" applyBorder="1" applyAlignment="1">
      <alignment wrapText="1"/>
    </xf>
    <xf numFmtId="0" fontId="18" fillId="0" borderId="1" xfId="0" applyFont="1" applyBorder="1" applyAlignment="1">
      <alignment wrapText="1"/>
    </xf>
    <xf numFmtId="0" fontId="80" fillId="13" borderId="0" xfId="0" applyFont="1" applyFill="1" applyAlignment="1">
      <alignment wrapText="1"/>
    </xf>
    <xf numFmtId="0" fontId="9" fillId="0" borderId="1" xfId="0" applyFont="1" applyBorder="1" applyAlignment="1">
      <alignment horizontal="left" wrapText="1"/>
    </xf>
    <xf numFmtId="0" fontId="10" fillId="0" borderId="1" xfId="0" applyFont="1" applyBorder="1" applyAlignment="1">
      <alignment horizontal="left" wrapText="1"/>
    </xf>
    <xf numFmtId="0" fontId="5" fillId="0" borderId="0" xfId="0" applyFont="1" applyAlignment="1">
      <alignment horizontal="center" wrapText="1"/>
    </xf>
    <xf numFmtId="164" fontId="5" fillId="0" borderId="0" xfId="0" applyNumberFormat="1" applyFont="1" applyAlignment="1">
      <alignment horizontal="center" wrapText="1"/>
    </xf>
    <xf numFmtId="164" fontId="5" fillId="0" borderId="0" xfId="0" applyNumberFormat="1" applyFont="1" applyAlignment="1">
      <alignment horizontal="right" wrapText="1"/>
    </xf>
    <xf numFmtId="0" fontId="6" fillId="0" borderId="0" xfId="0" applyFont="1" applyAlignment="1">
      <alignment wrapText="1"/>
    </xf>
    <xf numFmtId="0" fontId="83" fillId="0" borderId="0" xfId="0" applyFont="1" applyAlignment="1">
      <alignment horizontal="left" wrapText="1"/>
    </xf>
    <xf numFmtId="0" fontId="18" fillId="0" borderId="6" xfId="0" applyFont="1" applyBorder="1" applyAlignment="1">
      <alignment wrapText="1"/>
    </xf>
    <xf numFmtId="0" fontId="18" fillId="0" borderId="6" xfId="0" applyFont="1" applyBorder="1" applyAlignment="1">
      <alignment horizontal="left" wrapText="1"/>
    </xf>
    <xf numFmtId="0" fontId="18" fillId="0" borderId="2" xfId="0" applyFont="1" applyBorder="1" applyAlignment="1">
      <alignment horizontal="left" wrapText="1"/>
    </xf>
    <xf numFmtId="0" fontId="13" fillId="0" borderId="2" xfId="0" applyFont="1" applyBorder="1" applyAlignment="1">
      <alignment horizontal="center" wrapText="1"/>
    </xf>
    <xf numFmtId="0" fontId="18" fillId="0" borderId="2" xfId="0" applyFont="1" applyBorder="1" applyAlignment="1">
      <alignment horizontal="center" wrapText="1"/>
    </xf>
    <xf numFmtId="0" fontId="40" fillId="0" borderId="1" xfId="0" applyFont="1" applyBorder="1" applyAlignment="1">
      <alignment horizontal="right" wrapText="1"/>
    </xf>
    <xf numFmtId="0" fontId="0" fillId="0" borderId="0" xfId="0" applyAlignment="1">
      <alignment horizontal="left" wrapText="1"/>
    </xf>
    <xf numFmtId="0" fontId="5" fillId="0" borderId="0" xfId="0" applyFont="1" applyAlignment="1">
      <alignment horizontal="left" vertical="center" wrapText="1"/>
    </xf>
    <xf numFmtId="0" fontId="5" fillId="0" borderId="0" xfId="0" applyFont="1" applyAlignment="1">
      <alignment horizontal="left" wrapText="1"/>
    </xf>
    <xf numFmtId="2" fontId="9" fillId="0" borderId="1" xfId="0" applyNumberFormat="1" applyFont="1" applyBorder="1" applyAlignment="1">
      <alignment horizontal="left" wrapText="1"/>
    </xf>
    <xf numFmtId="2" fontId="0" fillId="0" borderId="1" xfId="0" applyNumberFormat="1" applyBorder="1" applyAlignment="1">
      <alignment horizontal="left" wrapText="1"/>
    </xf>
    <xf numFmtId="2" fontId="9" fillId="2" borderId="1" xfId="0" applyNumberFormat="1" applyFont="1" applyFill="1" applyBorder="1" applyAlignment="1">
      <alignment horizontal="left" wrapText="1"/>
    </xf>
    <xf numFmtId="6" fontId="9" fillId="2" borderId="1" xfId="0" applyNumberFormat="1" applyFont="1" applyFill="1" applyBorder="1" applyAlignment="1">
      <alignment horizontal="left" wrapText="1"/>
    </xf>
    <xf numFmtId="6" fontId="0" fillId="0" borderId="1" xfId="0" applyNumberFormat="1" applyBorder="1" applyAlignment="1">
      <alignment horizontal="left" wrapText="1"/>
    </xf>
    <xf numFmtId="0" fontId="10" fillId="0" borderId="0" xfId="0" applyFont="1" applyAlignment="1">
      <alignment horizontal="left" wrapText="1"/>
    </xf>
    <xf numFmtId="164" fontId="9" fillId="0" borderId="0" xfId="0" applyNumberFormat="1" applyFont="1" applyAlignment="1">
      <alignment horizontal="right" wrapText="1"/>
    </xf>
    <xf numFmtId="1" fontId="5" fillId="0" borderId="0" xfId="0" applyNumberFormat="1" applyFont="1" applyAlignment="1">
      <alignment horizontal="right" wrapText="1"/>
    </xf>
    <xf numFmtId="0" fontId="11" fillId="3" borderId="18" xfId="0" applyFont="1" applyFill="1" applyBorder="1" applyAlignment="1">
      <alignment horizontal="right" wrapText="1"/>
    </xf>
    <xf numFmtId="0" fontId="7" fillId="6" borderId="4" xfId="0" applyFont="1" applyFill="1" applyBorder="1" applyAlignment="1">
      <alignment horizontal="right" wrapText="1"/>
    </xf>
    <xf numFmtId="1" fontId="0" fillId="0" borderId="1" xfId="0" applyNumberFormat="1" applyBorder="1" applyAlignment="1">
      <alignment horizontal="right" wrapText="1"/>
    </xf>
    <xf numFmtId="164" fontId="9" fillId="0" borderId="1" xfId="0" quotePrefix="1" applyNumberFormat="1" applyFont="1" applyBorder="1" applyAlignment="1">
      <alignment horizontal="right" wrapText="1"/>
    </xf>
    <xf numFmtId="0" fontId="41" fillId="0" borderId="1" xfId="0" applyFont="1" applyBorder="1" applyAlignment="1">
      <alignment horizontal="right" wrapText="1"/>
    </xf>
    <xf numFmtId="164" fontId="10" fillId="0" borderId="1" xfId="0" applyNumberFormat="1" applyFont="1" applyBorder="1" applyAlignment="1">
      <alignment horizontal="right" wrapText="1"/>
    </xf>
    <xf numFmtId="1" fontId="42" fillId="0" borderId="1" xfId="0" applyNumberFormat="1" applyFont="1" applyBorder="1" applyAlignment="1">
      <alignment horizontal="right" wrapText="1"/>
    </xf>
    <xf numFmtId="44" fontId="9" fillId="0" borderId="1" xfId="0" applyNumberFormat="1" applyFont="1" applyBorder="1" applyAlignment="1">
      <alignment horizontal="right" wrapText="1"/>
    </xf>
    <xf numFmtId="1" fontId="0" fillId="2" borderId="1" xfId="0" applyNumberFormat="1" applyFill="1" applyBorder="1" applyAlignment="1">
      <alignment horizontal="right" wrapText="1"/>
    </xf>
    <xf numFmtId="1" fontId="41" fillId="0" borderId="1" xfId="0" applyNumberFormat="1" applyFont="1" applyBorder="1" applyAlignment="1">
      <alignment horizontal="right" wrapText="1"/>
    </xf>
    <xf numFmtId="164" fontId="20" fillId="0" borderId="1" xfId="0" applyNumberFormat="1" applyFont="1" applyBorder="1" applyAlignment="1">
      <alignment horizontal="right" wrapText="1"/>
    </xf>
    <xf numFmtId="164" fontId="9" fillId="0" borderId="1" xfId="38" applyNumberFormat="1" applyFont="1" applyFill="1" applyBorder="1" applyAlignment="1">
      <alignment horizontal="right" wrapText="1"/>
    </xf>
    <xf numFmtId="164" fontId="9" fillId="0" borderId="1" xfId="44" applyNumberFormat="1" applyFont="1" applyFill="1" applyBorder="1" applyAlignment="1">
      <alignment horizontal="right" wrapText="1"/>
    </xf>
    <xf numFmtId="0" fontId="29" fillId="0" borderId="1" xfId="0" applyFont="1" applyBorder="1" applyAlignment="1">
      <alignment horizontal="right" wrapText="1"/>
    </xf>
    <xf numFmtId="164" fontId="6" fillId="7" borderId="12" xfId="0" applyNumberFormat="1" applyFont="1" applyFill="1" applyBorder="1" applyAlignment="1">
      <alignment horizontal="right" wrapText="1"/>
    </xf>
    <xf numFmtId="164" fontId="6" fillId="7" borderId="1" xfId="0" applyNumberFormat="1" applyFont="1" applyFill="1" applyBorder="1" applyAlignment="1">
      <alignment horizontal="right" wrapText="1"/>
    </xf>
    <xf numFmtId="164" fontId="9" fillId="7" borderId="1" xfId="0" applyNumberFormat="1" applyFont="1" applyFill="1" applyBorder="1" applyAlignment="1">
      <alignment horizontal="right" wrapText="1"/>
    </xf>
    <xf numFmtId="0" fontId="9" fillId="0" borderId="11" xfId="0" applyFont="1" applyBorder="1" applyAlignment="1">
      <alignment horizontal="left" wrapText="1"/>
    </xf>
    <xf numFmtId="1" fontId="9" fillId="0" borderId="11" xfId="0" applyNumberFormat="1" applyFont="1" applyBorder="1" applyAlignment="1">
      <alignment horizontal="right" wrapText="1"/>
    </xf>
    <xf numFmtId="0" fontId="34" fillId="0" borderId="12" xfId="0" applyFont="1" applyBorder="1" applyAlignment="1">
      <alignment horizontal="left" wrapText="1"/>
    </xf>
    <xf numFmtId="0" fontId="7" fillId="6" borderId="17" xfId="0" applyFont="1" applyFill="1" applyBorder="1" applyAlignment="1">
      <alignment horizontal="centerContinuous" wrapText="1"/>
    </xf>
    <xf numFmtId="0" fontId="7" fillId="6" borderId="18" xfId="0" applyFont="1" applyFill="1" applyBorder="1" applyAlignment="1">
      <alignment horizontal="centerContinuous" wrapText="1"/>
    </xf>
    <xf numFmtId="164" fontId="7" fillId="6" borderId="6" xfId="0" applyNumberFormat="1" applyFont="1" applyFill="1" applyBorder="1" applyAlignment="1">
      <alignment horizontal="centerContinuous" wrapText="1"/>
    </xf>
    <xf numFmtId="164" fontId="13" fillId="6" borderId="2" xfId="0" applyNumberFormat="1" applyFont="1" applyFill="1" applyBorder="1" applyAlignment="1">
      <alignment horizontal="right" wrapText="1"/>
    </xf>
    <xf numFmtId="164" fontId="11" fillId="3" borderId="18" xfId="0" applyNumberFormat="1" applyFont="1" applyFill="1" applyBorder="1" applyAlignment="1">
      <alignment horizontal="centerContinuous" wrapText="1"/>
    </xf>
    <xf numFmtId="164" fontId="7" fillId="6" borderId="4" xfId="0" applyNumberFormat="1" applyFont="1" applyFill="1" applyBorder="1" applyAlignment="1">
      <alignment horizontal="centerContinuous" wrapText="1"/>
    </xf>
    <xf numFmtId="0" fontId="7" fillId="0" borderId="11" xfId="0" applyFont="1" applyBorder="1" applyAlignment="1">
      <alignment horizontal="left" wrapText="1"/>
    </xf>
    <xf numFmtId="0" fontId="0" fillId="0" borderId="11" xfId="0" applyBorder="1" applyAlignment="1">
      <alignment horizontal="left" wrapText="1"/>
    </xf>
    <xf numFmtId="0" fontId="0" fillId="0" borderId="11" xfId="0" applyBorder="1" applyAlignment="1">
      <alignment horizontal="center" wrapText="1"/>
    </xf>
    <xf numFmtId="164" fontId="0" fillId="0" borderId="11" xfId="0" applyNumberFormat="1" applyBorder="1" applyAlignment="1">
      <alignment horizontal="right" wrapText="1"/>
    </xf>
    <xf numFmtId="0" fontId="67" fillId="0" borderId="0" xfId="0" applyFont="1" applyAlignment="1">
      <alignment horizontal="right" vertical="center" wrapText="1"/>
    </xf>
    <xf numFmtId="0" fontId="13" fillId="0" borderId="0" xfId="0" applyFont="1" applyAlignment="1">
      <alignment horizontal="right" wrapText="1"/>
    </xf>
    <xf numFmtId="0" fontId="13" fillId="0" borderId="0" xfId="0" applyFont="1" applyAlignment="1">
      <alignment horizontal="right" vertical="center" wrapText="1"/>
    </xf>
    <xf numFmtId="164" fontId="8" fillId="0" borderId="1" xfId="0" applyNumberFormat="1" applyFont="1" applyBorder="1" applyAlignment="1">
      <alignment horizontal="right" vertical="center" wrapText="1"/>
    </xf>
    <xf numFmtId="164" fontId="5" fillId="0" borderId="1" xfId="0" applyNumberFormat="1" applyFont="1" applyBorder="1" applyAlignment="1">
      <alignment horizontal="right" wrapText="1"/>
    </xf>
    <xf numFmtId="0" fontId="39" fillId="0" borderId="0" xfId="0" applyFont="1" applyAlignment="1">
      <alignment horizontal="right" wrapText="1"/>
    </xf>
    <xf numFmtId="164" fontId="5" fillId="7" borderId="1" xfId="0" applyNumberFormat="1" applyFont="1" applyFill="1" applyBorder="1" applyAlignment="1">
      <alignment horizontal="right" wrapText="1"/>
    </xf>
    <xf numFmtId="164" fontId="5" fillId="0" borderId="1" xfId="0" quotePrefix="1" applyNumberFormat="1" applyFont="1" applyBorder="1" applyAlignment="1">
      <alignment horizontal="right" wrapText="1"/>
    </xf>
    <xf numFmtId="164" fontId="13" fillId="0" borderId="1" xfId="0" applyNumberFormat="1" applyFont="1" applyBorder="1" applyAlignment="1">
      <alignment horizontal="right" wrapText="1"/>
    </xf>
    <xf numFmtId="0" fontId="39" fillId="0" borderId="0" xfId="0" applyFont="1" applyFill="1" applyAlignment="1">
      <alignment horizontal="right" wrapText="1"/>
    </xf>
    <xf numFmtId="164" fontId="8" fillId="0" borderId="1" xfId="0" applyNumberFormat="1" applyFont="1" applyBorder="1" applyAlignment="1">
      <alignment horizontal="right" wrapText="1"/>
    </xf>
    <xf numFmtId="0" fontId="82" fillId="0" borderId="0" xfId="0" applyFont="1" applyAlignment="1">
      <alignment horizontal="right" wrapText="1"/>
    </xf>
    <xf numFmtId="0" fontId="8" fillId="0" borderId="0" xfId="0" applyFont="1" applyAlignment="1">
      <alignment horizontal="right" wrapText="1"/>
    </xf>
    <xf numFmtId="44" fontId="5" fillId="0" borderId="1" xfId="0" applyNumberFormat="1" applyFont="1" applyBorder="1" applyAlignment="1">
      <alignment horizontal="right" wrapText="1"/>
    </xf>
    <xf numFmtId="0" fontId="5" fillId="0" borderId="1" xfId="0" applyFont="1" applyBorder="1" applyAlignment="1">
      <alignment horizontal="right" wrapText="1"/>
    </xf>
    <xf numFmtId="164" fontId="5" fillId="0" borderId="1" xfId="38" applyNumberFormat="1" applyFont="1" applyFill="1" applyBorder="1" applyAlignment="1">
      <alignment horizontal="right" wrapText="1"/>
    </xf>
    <xf numFmtId="164" fontId="39" fillId="0" borderId="1" xfId="38" applyNumberFormat="1" applyFont="1" applyFill="1" applyBorder="1" applyAlignment="1">
      <alignment horizontal="right" wrapText="1"/>
    </xf>
    <xf numFmtId="0" fontId="82" fillId="0" borderId="0" xfId="0" applyFont="1" applyFill="1" applyAlignment="1">
      <alignment horizontal="right" wrapText="1"/>
    </xf>
    <xf numFmtId="164" fontId="5" fillId="0" borderId="1" xfId="44" applyNumberFormat="1" applyFont="1" applyFill="1" applyBorder="1" applyAlignment="1">
      <alignment horizontal="right" wrapText="1"/>
    </xf>
    <xf numFmtId="164" fontId="13" fillId="0" borderId="1" xfId="38" applyNumberFormat="1" applyFont="1" applyFill="1" applyBorder="1" applyAlignment="1">
      <alignment horizontal="right" wrapText="1"/>
    </xf>
    <xf numFmtId="164" fontId="13" fillId="0" borderId="1" xfId="44" applyNumberFormat="1" applyFont="1" applyFill="1" applyBorder="1" applyAlignment="1">
      <alignment horizontal="right" wrapText="1"/>
    </xf>
    <xf numFmtId="0" fontId="87" fillId="0" borderId="0" xfId="0" applyFont="1" applyAlignment="1">
      <alignment horizontal="right" wrapText="1"/>
    </xf>
    <xf numFmtId="8" fontId="87" fillId="7" borderId="0" xfId="0" applyNumberFormat="1" applyFont="1" applyFill="1" applyAlignment="1">
      <alignment horizontal="right" wrapText="1"/>
    </xf>
    <xf numFmtId="0" fontId="87" fillId="7" borderId="0" xfId="0" applyFont="1" applyFill="1" applyAlignment="1">
      <alignment horizontal="right" wrapText="1"/>
    </xf>
    <xf numFmtId="0" fontId="8" fillId="0" borderId="0" xfId="0" applyFont="1" applyAlignment="1">
      <alignment horizontal="right" vertical="center" wrapText="1"/>
    </xf>
    <xf numFmtId="164" fontId="5" fillId="0" borderId="0" xfId="0" applyNumberFormat="1" applyFont="1" applyBorder="1" applyAlignment="1">
      <alignment horizontal="right" wrapText="1"/>
    </xf>
    <xf numFmtId="0" fontId="79" fillId="0" borderId="1" xfId="0" applyFont="1" applyBorder="1" applyAlignment="1">
      <alignment horizontal="center" wrapText="1"/>
    </xf>
    <xf numFmtId="164" fontId="79" fillId="2" borderId="1" xfId="0" applyNumberFormat="1" applyFont="1" applyFill="1" applyBorder="1" applyAlignment="1">
      <alignment horizontal="right" wrapText="1"/>
    </xf>
    <xf numFmtId="164" fontId="79" fillId="0" borderId="1" xfId="0" applyNumberFormat="1" applyFont="1" applyBorder="1" applyAlignment="1">
      <alignment horizontal="right" wrapText="1"/>
    </xf>
    <xf numFmtId="0" fontId="88" fillId="0" borderId="1" xfId="0" applyFont="1" applyBorder="1" applyAlignment="1">
      <alignment wrapText="1"/>
    </xf>
    <xf numFmtId="2" fontId="79" fillId="0" borderId="1" xfId="0" applyNumberFormat="1" applyFont="1" applyBorder="1" applyAlignment="1">
      <alignment wrapText="1"/>
    </xf>
    <xf numFmtId="164" fontId="79" fillId="0" borderId="1" xfId="0" applyNumberFormat="1" applyFont="1" applyBorder="1" applyAlignment="1">
      <alignment horizontal="right"/>
    </xf>
    <xf numFmtId="0" fontId="79" fillId="0" borderId="11" xfId="0" applyFont="1" applyBorder="1" applyAlignment="1">
      <alignment horizontal="left" wrapText="1"/>
    </xf>
    <xf numFmtId="0" fontId="79" fillId="0" borderId="11" xfId="0" applyFont="1" applyBorder="1" applyAlignment="1">
      <alignment horizontal="center" wrapText="1"/>
    </xf>
    <xf numFmtId="164" fontId="79" fillId="0" borderId="11" xfId="0" applyNumberFormat="1" applyFont="1" applyBorder="1" applyAlignment="1">
      <alignment wrapText="1"/>
    </xf>
    <xf numFmtId="164" fontId="79" fillId="0" borderId="11" xfId="0" applyNumberFormat="1" applyFont="1" applyBorder="1"/>
    <xf numFmtId="164" fontId="79" fillId="0" borderId="11" xfId="0" applyNumberFormat="1" applyFont="1" applyBorder="1" applyAlignment="1">
      <alignment horizontal="right" wrapText="1"/>
    </xf>
    <xf numFmtId="0" fontId="88" fillId="0" borderId="11" xfId="0" applyFont="1" applyBorder="1" applyAlignment="1">
      <alignment horizontal="left" wrapText="1"/>
    </xf>
    <xf numFmtId="0" fontId="88" fillId="0" borderId="11" xfId="0" applyFont="1" applyBorder="1" applyAlignment="1">
      <alignment wrapText="1"/>
    </xf>
    <xf numFmtId="0" fontId="79" fillId="0" borderId="11" xfId="0" applyFont="1" applyBorder="1" applyAlignment="1">
      <alignment wrapText="1"/>
    </xf>
    <xf numFmtId="0" fontId="91" fillId="0" borderId="0" xfId="0" applyFont="1" applyAlignment="1">
      <alignment horizontal="right" vertical="center" wrapText="1"/>
    </xf>
    <xf numFmtId="0" fontId="91" fillId="0" borderId="0" xfId="0" applyFont="1" applyAlignment="1">
      <alignment horizontal="right" wrapText="1"/>
    </xf>
    <xf numFmtId="0" fontId="91" fillId="14" borderId="0" xfId="0" applyFont="1" applyFill="1" applyAlignment="1">
      <alignment horizontal="right" wrapText="1"/>
    </xf>
    <xf numFmtId="0" fontId="91" fillId="0" borderId="0" xfId="0" applyFont="1" applyFill="1" applyAlignment="1">
      <alignment horizontal="right" wrapText="1"/>
    </xf>
    <xf numFmtId="0" fontId="10" fillId="2" borderId="1" xfId="0" applyFont="1" applyFill="1" applyBorder="1" applyAlignment="1">
      <alignment horizontal="left" wrapText="1"/>
    </xf>
    <xf numFmtId="0" fontId="0" fillId="0" borderId="0" xfId="0" applyFont="1" applyAlignment="1">
      <alignment vertical="center" wrapText="1"/>
    </xf>
    <xf numFmtId="0" fontId="0" fillId="0" borderId="0" xfId="0" applyFont="1" applyAlignment="1">
      <alignment horizontal="center" vertical="center" wrapText="1"/>
    </xf>
    <xf numFmtId="164" fontId="0" fillId="0" borderId="0" xfId="0" applyNumberFormat="1" applyFont="1" applyAlignment="1">
      <alignment horizontal="right" vertical="center" wrapText="1"/>
    </xf>
    <xf numFmtId="0" fontId="0" fillId="0" borderId="0" xfId="0" applyFont="1" applyAlignment="1">
      <alignment wrapText="1"/>
    </xf>
    <xf numFmtId="164" fontId="0" fillId="0" borderId="0" xfId="0" applyNumberFormat="1" applyFont="1" applyAlignment="1">
      <alignment horizontal="right" wrapText="1"/>
    </xf>
    <xf numFmtId="0" fontId="0" fillId="0" borderId="1" xfId="0" applyFont="1" applyBorder="1" applyAlignment="1">
      <alignment wrapText="1"/>
    </xf>
    <xf numFmtId="0" fontId="0" fillId="0" borderId="1" xfId="0" applyFont="1" applyBorder="1" applyAlignment="1">
      <alignment horizontal="left" wrapText="1"/>
    </xf>
    <xf numFmtId="164" fontId="0" fillId="8" borderId="2" xfId="0" applyNumberFormat="1" applyFont="1" applyFill="1" applyBorder="1" applyAlignment="1">
      <alignment horizontal="right" wrapText="1"/>
    </xf>
    <xf numFmtId="0" fontId="0" fillId="0" borderId="0" xfId="0" applyFont="1" applyAlignment="1">
      <alignment horizontal="center" wrapText="1"/>
    </xf>
    <xf numFmtId="0" fontId="9" fillId="0" borderId="0" xfId="0" applyNumberFormat="1" applyFont="1" applyAlignment="1">
      <alignment horizontal="right" vertical="center" wrapText="1"/>
    </xf>
    <xf numFmtId="0" fontId="9" fillId="0" borderId="0" xfId="0" applyNumberFormat="1" applyFont="1" applyBorder="1" applyAlignment="1">
      <alignment horizontal="right" wrapText="1"/>
    </xf>
    <xf numFmtId="0" fontId="9" fillId="0" borderId="13" xfId="0" applyNumberFormat="1" applyFont="1" applyBorder="1" applyAlignment="1">
      <alignment horizontal="right" wrapText="1"/>
    </xf>
    <xf numFmtId="0" fontId="5" fillId="0" borderId="0" xfId="0" applyNumberFormat="1" applyFont="1" applyAlignment="1">
      <alignment horizontal="right" vertical="center" wrapText="1"/>
    </xf>
    <xf numFmtId="0" fontId="10" fillId="0" borderId="11" xfId="0" applyNumberFormat="1" applyFont="1" applyBorder="1" applyAlignment="1">
      <alignment horizontal="center" vertical="center" wrapText="1"/>
    </xf>
    <xf numFmtId="0" fontId="11" fillId="3" borderId="18" xfId="0" applyNumberFormat="1" applyFont="1" applyFill="1" applyBorder="1" applyAlignment="1">
      <alignment horizontal="centerContinuous" wrapText="1"/>
    </xf>
    <xf numFmtId="0" fontId="7" fillId="6" borderId="4" xfId="0" applyNumberFormat="1" applyFont="1" applyFill="1" applyBorder="1" applyAlignment="1">
      <alignment horizontal="centerContinuous" wrapText="1"/>
    </xf>
    <xf numFmtId="0" fontId="9" fillId="0" borderId="12" xfId="0" applyNumberFormat="1" applyFont="1" applyBorder="1" applyAlignment="1">
      <alignment horizontal="right" wrapText="1"/>
    </xf>
    <xf numFmtId="0" fontId="9" fillId="0" borderId="1" xfId="0" applyNumberFormat="1" applyFont="1" applyBorder="1" applyAlignment="1">
      <alignment horizontal="right" wrapText="1"/>
    </xf>
    <xf numFmtId="0" fontId="10" fillId="6" borderId="18" xfId="0" applyNumberFormat="1" applyFont="1" applyFill="1" applyBorder="1" applyAlignment="1">
      <alignment horizontal="centerContinuous" wrapText="1"/>
    </xf>
    <xf numFmtId="0" fontId="70" fillId="3" borderId="18" xfId="0" applyNumberFormat="1" applyFont="1" applyFill="1" applyBorder="1" applyAlignment="1">
      <alignment horizontal="centerContinuous" wrapText="1"/>
    </xf>
    <xf numFmtId="0" fontId="9" fillId="0" borderId="12" xfId="0" applyNumberFormat="1" applyFont="1" applyFill="1" applyBorder="1" applyAlignment="1">
      <alignment horizontal="right" wrapText="1"/>
    </xf>
    <xf numFmtId="0" fontId="9" fillId="0" borderId="1" xfId="0" applyNumberFormat="1" applyFont="1" applyFill="1" applyBorder="1" applyAlignment="1">
      <alignment horizontal="right" wrapText="1"/>
    </xf>
    <xf numFmtId="0" fontId="9" fillId="0" borderId="11" xfId="0" applyNumberFormat="1" applyFont="1" applyBorder="1" applyAlignment="1">
      <alignment horizontal="right" wrapText="1"/>
    </xf>
    <xf numFmtId="0" fontId="10" fillId="5" borderId="4" xfId="0" applyNumberFormat="1" applyFont="1" applyFill="1" applyBorder="1" applyAlignment="1">
      <alignment horizontal="centerContinuous" wrapText="1"/>
    </xf>
    <xf numFmtId="0" fontId="9" fillId="2" borderId="1" xfId="0" applyNumberFormat="1" applyFont="1" applyFill="1" applyBorder="1" applyAlignment="1">
      <alignment horizontal="right" wrapText="1"/>
    </xf>
    <xf numFmtId="0" fontId="79" fillId="0" borderId="1" xfId="0" applyNumberFormat="1" applyFont="1" applyBorder="1" applyAlignment="1">
      <alignment horizontal="right"/>
    </xf>
    <xf numFmtId="0" fontId="79" fillId="0" borderId="11" xfId="0" applyNumberFormat="1" applyFont="1" applyBorder="1" applyAlignment="1">
      <alignment wrapText="1"/>
    </xf>
    <xf numFmtId="0" fontId="79" fillId="0" borderId="11" xfId="0" applyNumberFormat="1" applyFont="1" applyBorder="1" applyAlignment="1">
      <alignment horizontal="right" wrapText="1"/>
    </xf>
    <xf numFmtId="0" fontId="9" fillId="0" borderId="11" xfId="0" applyNumberFormat="1" applyFont="1" applyFill="1" applyBorder="1" applyAlignment="1">
      <alignment horizontal="right" wrapText="1"/>
    </xf>
    <xf numFmtId="0" fontId="10" fillId="4" borderId="4" xfId="0" applyNumberFormat="1" applyFont="1" applyFill="1" applyBorder="1" applyAlignment="1">
      <alignment horizontal="centerContinuous" wrapText="1"/>
    </xf>
    <xf numFmtId="0" fontId="10" fillId="0" borderId="1" xfId="0" applyNumberFormat="1" applyFont="1" applyFill="1" applyBorder="1" applyAlignment="1">
      <alignment horizontal="right" wrapText="1"/>
    </xf>
    <xf numFmtId="0" fontId="9" fillId="0" borderId="0" xfId="0" applyNumberFormat="1" applyFont="1" applyAlignment="1">
      <alignment horizontal="right" wrapText="1"/>
    </xf>
    <xf numFmtId="0" fontId="10" fillId="0" borderId="0" xfId="0" applyNumberFormat="1" applyFont="1" applyAlignment="1">
      <alignment horizontal="right" wrapText="1"/>
    </xf>
    <xf numFmtId="0" fontId="87" fillId="15" borderId="0" xfId="0" applyFont="1" applyFill="1" applyAlignment="1">
      <alignment horizontal="right" wrapText="1"/>
    </xf>
    <xf numFmtId="164" fontId="5" fillId="15" borderId="1" xfId="0" applyNumberFormat="1" applyFont="1" applyFill="1" applyBorder="1" applyAlignment="1">
      <alignment horizontal="right" wrapText="1"/>
    </xf>
    <xf numFmtId="0" fontId="6" fillId="7" borderId="1" xfId="0" applyFont="1" applyFill="1" applyBorder="1" applyAlignment="1">
      <alignment horizontal="center" wrapText="1"/>
    </xf>
    <xf numFmtId="8" fontId="87" fillId="15" borderId="0" xfId="0" applyNumberFormat="1" applyFont="1" applyFill="1" applyAlignment="1">
      <alignment horizontal="right" wrapText="1"/>
    </xf>
    <xf numFmtId="0" fontId="92" fillId="0" borderId="1" xfId="0" applyFont="1" applyBorder="1" applyAlignment="1">
      <alignment wrapText="1"/>
    </xf>
    <xf numFmtId="0" fontId="92" fillId="0" borderId="1" xfId="0" applyNumberFormat="1" applyFont="1" applyBorder="1" applyAlignment="1">
      <alignment horizontal="right" wrapText="1"/>
    </xf>
    <xf numFmtId="164" fontId="92" fillId="0" borderId="1" xfId="0" applyNumberFormat="1" applyFont="1" applyBorder="1" applyAlignment="1">
      <alignment horizontal="right" wrapText="1"/>
    </xf>
    <xf numFmtId="0" fontId="48" fillId="0" borderId="1" xfId="0" applyFont="1" applyBorder="1" applyAlignment="1">
      <alignment horizontal="left" wrapText="1"/>
    </xf>
    <xf numFmtId="0" fontId="92" fillId="0" borderId="1" xfId="0" applyFont="1" applyBorder="1" applyAlignment="1">
      <alignment horizontal="left" wrapText="1"/>
    </xf>
    <xf numFmtId="0" fontId="92" fillId="0" borderId="1" xfId="0" applyFont="1" applyBorder="1" applyAlignment="1">
      <alignment horizontal="center" wrapText="1"/>
    </xf>
    <xf numFmtId="0" fontId="48" fillId="0" borderId="1" xfId="0" applyFont="1" applyBorder="1" applyAlignment="1">
      <alignment wrapText="1"/>
    </xf>
    <xf numFmtId="0" fontId="92" fillId="0" borderId="1" xfId="0" applyFont="1" applyBorder="1" applyAlignment="1">
      <alignment horizontal="center"/>
    </xf>
    <xf numFmtId="164" fontId="92" fillId="0" borderId="1" xfId="0" applyNumberFormat="1" applyFont="1" applyBorder="1" applyAlignment="1">
      <alignment horizontal="right"/>
    </xf>
    <xf numFmtId="164" fontId="92" fillId="0" borderId="12" xfId="0" applyNumberFormat="1" applyFont="1" applyBorder="1" applyAlignment="1">
      <alignment horizontal="right"/>
    </xf>
    <xf numFmtId="0" fontId="48" fillId="0" borderId="11" xfId="0" applyFont="1" applyBorder="1" applyAlignment="1">
      <alignment wrapText="1"/>
    </xf>
    <xf numFmtId="0" fontId="92" fillId="0" borderId="11" xfId="0" applyFont="1" applyBorder="1" applyAlignment="1">
      <alignment wrapText="1"/>
    </xf>
    <xf numFmtId="0" fontId="92" fillId="0" borderId="11" xfId="0" applyFont="1" applyBorder="1" applyAlignment="1">
      <alignment horizontal="center"/>
    </xf>
    <xf numFmtId="164" fontId="92" fillId="0" borderId="11" xfId="0" applyNumberFormat="1" applyFont="1" applyBorder="1" applyAlignment="1">
      <alignment horizontal="right" wrapText="1"/>
    </xf>
    <xf numFmtId="0" fontId="92" fillId="0" borderId="11" xfId="0" applyNumberFormat="1" applyFont="1" applyBorder="1" applyAlignment="1">
      <alignment horizontal="right" wrapText="1"/>
    </xf>
    <xf numFmtId="164" fontId="92" fillId="0" borderId="11" xfId="0" applyNumberFormat="1" applyFont="1" applyBorder="1" applyAlignment="1">
      <alignment horizontal="right"/>
    </xf>
    <xf numFmtId="164" fontId="6" fillId="15" borderId="1" xfId="0" applyNumberFormat="1" applyFont="1" applyFill="1" applyBorder="1" applyAlignment="1">
      <alignment horizontal="right" wrapText="1"/>
    </xf>
    <xf numFmtId="164" fontId="81" fillId="0" borderId="1" xfId="0" applyNumberFormat="1" applyFont="1" applyFill="1" applyBorder="1" applyAlignment="1">
      <alignment horizontal="right" wrapText="1"/>
    </xf>
    <xf numFmtId="0" fontId="93" fillId="0" borderId="0" xfId="0" applyFont="1" applyAlignment="1">
      <alignment wrapText="1"/>
    </xf>
    <xf numFmtId="0" fontId="94" fillId="12" borderId="0" xfId="0" applyFont="1" applyFill="1" applyAlignment="1">
      <alignment wrapText="1"/>
    </xf>
    <xf numFmtId="0" fontId="94" fillId="0" borderId="0" xfId="0" applyFont="1" applyAlignment="1">
      <alignment wrapText="1"/>
    </xf>
    <xf numFmtId="0" fontId="95" fillId="0" borderId="0" xfId="0" applyFont="1" applyAlignment="1">
      <alignment wrapText="1"/>
    </xf>
    <xf numFmtId="0" fontId="96" fillId="13" borderId="0" xfId="0" applyFont="1" applyFill="1" applyAlignment="1">
      <alignment wrapText="1"/>
    </xf>
    <xf numFmtId="0" fontId="94" fillId="0" borderId="0" xfId="0" applyFont="1" applyBorder="1" applyAlignment="1">
      <alignment wrapText="1"/>
    </xf>
    <xf numFmtId="0" fontId="94" fillId="0" borderId="10" xfId="0" applyFont="1" applyBorder="1" applyAlignment="1">
      <alignment wrapText="1"/>
    </xf>
    <xf numFmtId="164" fontId="94" fillId="12" borderId="1" xfId="0" applyNumberFormat="1" applyFont="1" applyFill="1" applyBorder="1" applyAlignment="1">
      <alignment wrapText="1"/>
    </xf>
    <xf numFmtId="0" fontId="94" fillId="12" borderId="1" xfId="0" applyFont="1" applyFill="1" applyBorder="1" applyAlignment="1">
      <alignment wrapText="1"/>
    </xf>
    <xf numFmtId="0" fontId="94" fillId="0" borderId="1" xfId="0" applyFont="1" applyBorder="1" applyAlignment="1">
      <alignment wrapText="1"/>
    </xf>
    <xf numFmtId="0" fontId="94" fillId="13" borderId="1" xfId="0" applyFont="1" applyFill="1" applyBorder="1" applyAlignment="1">
      <alignment wrapText="1"/>
    </xf>
    <xf numFmtId="164" fontId="94" fillId="13" borderId="1" xfId="0" applyNumberFormat="1" applyFont="1" applyFill="1" applyBorder="1" applyAlignment="1">
      <alignment wrapText="1"/>
    </xf>
    <xf numFmtId="164" fontId="97" fillId="0" borderId="1" xfId="0" applyNumberFormat="1" applyFont="1" applyBorder="1" applyAlignment="1">
      <alignment wrapText="1"/>
    </xf>
    <xf numFmtId="164" fontId="96" fillId="13" borderId="1" xfId="0" applyNumberFormat="1" applyFont="1" applyFill="1" applyBorder="1" applyAlignment="1">
      <alignment wrapText="1"/>
    </xf>
    <xf numFmtId="0" fontId="97" fillId="0" borderId="1" xfId="0" applyFont="1" applyBorder="1" applyAlignment="1">
      <alignment wrapText="1"/>
    </xf>
    <xf numFmtId="0" fontId="96" fillId="12" borderId="1" xfId="0" applyFont="1" applyFill="1" applyBorder="1" applyAlignment="1">
      <alignment wrapText="1"/>
    </xf>
    <xf numFmtId="0" fontId="96" fillId="13" borderId="1" xfId="0" applyFont="1" applyFill="1" applyBorder="1" applyAlignment="1">
      <alignment wrapText="1"/>
    </xf>
    <xf numFmtId="164" fontId="94" fillId="0" borderId="1" xfId="0" applyNumberFormat="1" applyFont="1" applyFill="1" applyBorder="1" applyAlignment="1">
      <alignment wrapText="1"/>
    </xf>
    <xf numFmtId="0" fontId="101" fillId="0" borderId="1" xfId="0" applyFont="1" applyFill="1" applyBorder="1" applyAlignment="1">
      <alignment wrapText="1"/>
    </xf>
    <xf numFmtId="0" fontId="101" fillId="0" borderId="1" xfId="0" applyFont="1" applyBorder="1" applyAlignment="1">
      <alignment wrapText="1"/>
    </xf>
    <xf numFmtId="0" fontId="101" fillId="2" borderId="1" xfId="0" applyFont="1" applyFill="1" applyBorder="1" applyAlignment="1">
      <alignment wrapText="1"/>
    </xf>
    <xf numFmtId="0" fontId="102" fillId="0" borderId="1" xfId="0" applyFont="1" applyBorder="1" applyAlignment="1">
      <alignment wrapText="1"/>
    </xf>
    <xf numFmtId="0" fontId="94" fillId="13" borderId="1" xfId="0" applyFont="1" applyFill="1" applyBorder="1" applyAlignment="1">
      <alignment horizontal="left" wrapText="1"/>
    </xf>
    <xf numFmtId="0" fontId="94" fillId="0" borderId="1" xfId="0" applyFont="1" applyFill="1" applyBorder="1" applyAlignment="1">
      <alignment wrapText="1"/>
    </xf>
    <xf numFmtId="49" fontId="94" fillId="12" borderId="1" xfId="0" applyNumberFormat="1" applyFont="1" applyFill="1" applyBorder="1" applyAlignment="1">
      <alignment wrapText="1"/>
    </xf>
    <xf numFmtId="164" fontId="94" fillId="0" borderId="1" xfId="0" applyNumberFormat="1" applyFont="1" applyFill="1" applyBorder="1" applyAlignment="1">
      <alignment horizontal="left" wrapText="1"/>
    </xf>
    <xf numFmtId="164" fontId="94" fillId="12" borderId="1" xfId="0" applyNumberFormat="1" applyFont="1" applyFill="1" applyBorder="1" applyAlignment="1">
      <alignment horizontal="left" wrapText="1"/>
    </xf>
    <xf numFmtId="0" fontId="96" fillId="13" borderId="1" xfId="0" applyFont="1" applyFill="1" applyBorder="1" applyAlignment="1">
      <alignment horizontal="left" wrapText="1"/>
    </xf>
    <xf numFmtId="164" fontId="94" fillId="13" borderId="1" xfId="4" applyNumberFormat="1" applyFont="1" applyFill="1" applyBorder="1" applyAlignment="1">
      <alignment wrapText="1"/>
    </xf>
    <xf numFmtId="164" fontId="94" fillId="2" borderId="1" xfId="4" applyNumberFormat="1" applyFont="1" applyFill="1" applyBorder="1" applyAlignment="1">
      <alignment wrapText="1"/>
    </xf>
    <xf numFmtId="0" fontId="94" fillId="12" borderId="1" xfId="0" applyFont="1" applyFill="1" applyBorder="1" applyAlignment="1">
      <alignment horizontal="left" wrapText="1"/>
    </xf>
    <xf numFmtId="0" fontId="95" fillId="0" borderId="1" xfId="0" applyFont="1" applyFill="1" applyBorder="1" applyAlignment="1">
      <alignment horizontal="center" wrapText="1"/>
    </xf>
    <xf numFmtId="0" fontId="94" fillId="0" borderId="1" xfId="0" applyFont="1" applyFill="1" applyBorder="1" applyAlignment="1">
      <alignment horizontal="center" wrapText="1"/>
    </xf>
    <xf numFmtId="164" fontId="6" fillId="0" borderId="1" xfId="0" applyNumberFormat="1" applyFont="1" applyFill="1" applyBorder="1" applyAlignment="1">
      <alignment horizontal="right" wrapText="1"/>
    </xf>
    <xf numFmtId="164" fontId="81" fillId="0" borderId="1" xfId="38" applyNumberFormat="1" applyFont="1" applyFill="1" applyBorder="1" applyAlignment="1">
      <alignment horizontal="right" wrapText="1"/>
    </xf>
    <xf numFmtId="164" fontId="0" fillId="0" borderId="0" xfId="0" applyNumberFormat="1" applyFont="1" applyAlignment="1">
      <alignment wrapText="1"/>
    </xf>
    <xf numFmtId="0" fontId="9" fillId="0" borderId="7" xfId="0" applyFont="1" applyBorder="1" applyAlignment="1">
      <alignment vertical="center" wrapText="1"/>
    </xf>
    <xf numFmtId="0" fontId="9" fillId="0" borderId="7" xfId="0" applyFont="1" applyBorder="1" applyAlignment="1">
      <alignment vertical="top" wrapText="1"/>
    </xf>
    <xf numFmtId="0" fontId="9" fillId="2" borderId="7" xfId="0" applyFont="1" applyFill="1" applyBorder="1" applyAlignment="1">
      <alignment vertical="top" wrapText="1"/>
    </xf>
    <xf numFmtId="4" fontId="9" fillId="0" borderId="7" xfId="0" quotePrefix="1" applyNumberFormat="1" applyFont="1" applyBorder="1" applyAlignment="1">
      <alignment vertical="top" wrapText="1"/>
    </xf>
    <xf numFmtId="1" fontId="9" fillId="0" borderId="7" xfId="0" applyNumberFormat="1" applyFont="1" applyBorder="1" applyAlignment="1">
      <alignment vertical="top" wrapText="1"/>
    </xf>
    <xf numFmtId="164" fontId="9" fillId="0" borderId="7" xfId="0" applyNumberFormat="1" applyFont="1" applyBorder="1" applyAlignment="1">
      <alignment vertical="top" wrapText="1"/>
    </xf>
    <xf numFmtId="0" fontId="0" fillId="0" borderId="9" xfId="0" quotePrefix="1" applyBorder="1" applyAlignment="1">
      <alignment vertical="center" wrapText="1"/>
    </xf>
    <xf numFmtId="0" fontId="9" fillId="0" borderId="0" xfId="0" applyFont="1"/>
    <xf numFmtId="164" fontId="6" fillId="0" borderId="12" xfId="0" applyNumberFormat="1" applyFont="1" applyFill="1" applyBorder="1" applyAlignment="1">
      <alignment horizontal="right" wrapText="1"/>
    </xf>
    <xf numFmtId="164" fontId="9" fillId="0" borderId="2" xfId="0" applyNumberFormat="1" applyFont="1" applyBorder="1" applyAlignment="1">
      <alignment horizontal="right" wrapText="1"/>
    </xf>
    <xf numFmtId="0" fontId="87" fillId="7" borderId="0" xfId="0" applyFont="1" applyFill="1" applyBorder="1" applyAlignment="1">
      <alignment horizontal="right" wrapText="1"/>
    </xf>
    <xf numFmtId="164" fontId="87" fillId="7" borderId="0" xfId="0" applyNumberFormat="1" applyFont="1" applyFill="1" applyBorder="1" applyAlignment="1">
      <alignment horizontal="right" wrapText="1"/>
    </xf>
    <xf numFmtId="0" fontId="104" fillId="0" borderId="0" xfId="0" applyFont="1" applyAlignment="1">
      <alignment horizontal="right" wrapText="1"/>
    </xf>
    <xf numFmtId="0" fontId="104" fillId="7" borderId="0" xfId="0" applyFont="1" applyFill="1" applyAlignment="1">
      <alignment horizontal="right" wrapText="1"/>
    </xf>
    <xf numFmtId="0" fontId="105" fillId="0" borderId="0" xfId="0" applyFont="1" applyAlignment="1">
      <alignment horizontal="right" wrapText="1"/>
    </xf>
    <xf numFmtId="0" fontId="104" fillId="15" borderId="0" xfId="0" applyFont="1" applyFill="1" applyAlignment="1">
      <alignment horizontal="right" wrapText="1"/>
    </xf>
    <xf numFmtId="0" fontId="104" fillId="0" borderId="0" xfId="0" applyFont="1" applyFill="1" applyAlignment="1">
      <alignment horizontal="right" wrapText="1"/>
    </xf>
    <xf numFmtId="0" fontId="105" fillId="0" borderId="0" xfId="0" applyFont="1" applyFill="1" applyAlignment="1">
      <alignment horizontal="right" wrapText="1"/>
    </xf>
    <xf numFmtId="0" fontId="92" fillId="0" borderId="1" xfId="0" applyFont="1" applyFill="1" applyBorder="1" applyAlignment="1">
      <alignment horizontal="left" wrapText="1"/>
    </xf>
    <xf numFmtId="0" fontId="92" fillId="2" borderId="1" xfId="0" applyFont="1" applyFill="1" applyBorder="1" applyAlignment="1">
      <alignment horizontal="center" wrapText="1"/>
    </xf>
    <xf numFmtId="164" fontId="92" fillId="2" borderId="1" xfId="0" applyNumberFormat="1" applyFont="1" applyFill="1" applyBorder="1" applyAlignment="1">
      <alignment horizontal="right" wrapText="1"/>
    </xf>
    <xf numFmtId="0" fontId="92" fillId="2" borderId="1" xfId="0" applyNumberFormat="1" applyFont="1" applyFill="1" applyBorder="1" applyAlignment="1">
      <alignment horizontal="right" wrapText="1"/>
    </xf>
    <xf numFmtId="0" fontId="48" fillId="0" borderId="1" xfId="0" applyFont="1" applyFill="1" applyBorder="1" applyAlignment="1">
      <alignment horizontal="left" wrapText="1"/>
    </xf>
    <xf numFmtId="0" fontId="92" fillId="2" borderId="1" xfId="0" applyFont="1" applyFill="1" applyBorder="1" applyAlignment="1">
      <alignment horizontal="left" wrapText="1"/>
    </xf>
    <xf numFmtId="0" fontId="48" fillId="0" borderId="12" xfId="0" applyFont="1" applyBorder="1" applyAlignment="1">
      <alignment horizontal="left" wrapText="1"/>
    </xf>
    <xf numFmtId="0" fontId="92" fillId="0" borderId="12" xfId="0" applyFont="1" applyBorder="1" applyAlignment="1">
      <alignment horizontal="left" wrapText="1"/>
    </xf>
    <xf numFmtId="0" fontId="92" fillId="0" borderId="12" xfId="0" applyFont="1" applyBorder="1" applyAlignment="1">
      <alignment horizontal="center" wrapText="1"/>
    </xf>
    <xf numFmtId="164" fontId="92" fillId="0" borderId="12" xfId="0" applyNumberFormat="1" applyFont="1" applyBorder="1" applyAlignment="1">
      <alignment wrapText="1"/>
    </xf>
    <xf numFmtId="0" fontId="92" fillId="0" borderId="12" xfId="0" applyNumberFormat="1" applyFont="1" applyBorder="1" applyAlignment="1">
      <alignment wrapText="1"/>
    </xf>
    <xf numFmtId="0" fontId="79" fillId="10" borderId="1" xfId="0" applyFont="1" applyFill="1" applyBorder="1" applyAlignment="1">
      <alignment horizontal="center"/>
    </xf>
    <xf numFmtId="0" fontId="9" fillId="10" borderId="18" xfId="0" applyFont="1" applyFill="1" applyBorder="1" applyAlignment="1">
      <alignment horizontal="center" vertical="center"/>
    </xf>
    <xf numFmtId="0" fontId="10" fillId="10" borderId="1" xfId="0" applyFont="1" applyFill="1" applyBorder="1" applyAlignment="1">
      <alignment horizontal="center" vertical="center" wrapText="1"/>
    </xf>
    <xf numFmtId="0" fontId="78" fillId="10" borderId="1" xfId="0" applyFont="1" applyFill="1" applyBorder="1" applyAlignment="1">
      <alignment horizontal="center"/>
    </xf>
    <xf numFmtId="0" fontId="9" fillId="10" borderId="1" xfId="0" applyFont="1" applyFill="1" applyBorder="1" applyAlignment="1">
      <alignment horizontal="center" vertical="center" wrapText="1"/>
    </xf>
    <xf numFmtId="0" fontId="77" fillId="11" borderId="1" xfId="0" applyFont="1" applyFill="1" applyBorder="1" applyAlignment="1">
      <alignment horizontal="center" vertical="center"/>
    </xf>
    <xf numFmtId="0" fontId="0" fillId="10" borderId="1" xfId="0" applyFill="1" applyBorder="1" applyAlignment="1">
      <alignment horizontal="center" vertical="center" wrapText="1"/>
    </xf>
    <xf numFmtId="0" fontId="11" fillId="9" borderId="0" xfId="0" applyFont="1" applyFill="1" applyAlignment="1">
      <alignment horizontal="center" vertical="top" wrapText="1"/>
    </xf>
    <xf numFmtId="0" fontId="75" fillId="9" borderId="0" xfId="0" applyFont="1" applyFill="1" applyAlignment="1">
      <alignment horizontal="center" vertical="top" wrapText="1"/>
    </xf>
    <xf numFmtId="0" fontId="76" fillId="9" borderId="0" xfId="0" applyFont="1" applyFill="1" applyAlignment="1">
      <alignment horizontal="center" vertical="center"/>
    </xf>
    <xf numFmtId="0" fontId="12" fillId="10" borderId="25" xfId="0" applyFont="1" applyFill="1" applyBorder="1" applyAlignment="1">
      <alignment horizontal="left" vertical="center" wrapText="1"/>
    </xf>
    <xf numFmtId="0" fontId="12" fillId="11" borderId="1" xfId="0" applyFont="1" applyFill="1" applyBorder="1" applyAlignment="1">
      <alignment horizontal="center" vertical="center" wrapText="1"/>
    </xf>
    <xf numFmtId="0" fontId="69" fillId="8" borderId="3" xfId="0" applyFont="1" applyFill="1" applyBorder="1" applyAlignment="1">
      <alignment horizontal="left" vertical="top"/>
    </xf>
    <xf numFmtId="0" fontId="69" fillId="8" borderId="4" xfId="0" applyFont="1" applyFill="1" applyBorder="1" applyAlignment="1">
      <alignment horizontal="left" vertical="top"/>
    </xf>
    <xf numFmtId="0" fontId="62" fillId="0" borderId="0" xfId="0" applyFont="1" applyBorder="1" applyAlignment="1">
      <alignment horizontal="left" wrapText="1"/>
    </xf>
    <xf numFmtId="0" fontId="63" fillId="0" borderId="0" xfId="0" applyFont="1" applyBorder="1" applyAlignment="1">
      <alignment horizontal="left" wrapText="1"/>
    </xf>
    <xf numFmtId="49" fontId="65" fillId="0" borderId="0" xfId="0" applyNumberFormat="1" applyFont="1" applyAlignment="1">
      <alignment horizontal="left" wrapText="1"/>
    </xf>
    <xf numFmtId="0" fontId="96" fillId="13" borderId="1" xfId="0" applyFont="1" applyFill="1" applyBorder="1" applyAlignment="1">
      <alignment wrapText="1"/>
    </xf>
    <xf numFmtId="0" fontId="71" fillId="6" borderId="3" xfId="0" applyFont="1" applyFill="1" applyBorder="1" applyAlignment="1">
      <alignment horizontal="left" vertical="top" wrapText="1"/>
    </xf>
    <xf numFmtId="0" fontId="71" fillId="6" borderId="4" xfId="0" applyFont="1" applyFill="1" applyBorder="1" applyAlignment="1">
      <alignment horizontal="left" vertical="top" wrapText="1"/>
    </xf>
    <xf numFmtId="0" fontId="9" fillId="0" borderId="14" xfId="0" applyNumberFormat="1" applyFont="1" applyBorder="1" applyAlignment="1">
      <alignment horizontal="left" wrapText="1"/>
    </xf>
    <xf numFmtId="0" fontId="9" fillId="0" borderId="15" xfId="0" applyNumberFormat="1" applyFont="1" applyBorder="1" applyAlignment="1">
      <alignment horizontal="left" wrapText="1"/>
    </xf>
    <xf numFmtId="0" fontId="9" fillId="0" borderId="16" xfId="0" applyNumberFormat="1" applyFont="1" applyBorder="1" applyAlignment="1">
      <alignment horizontal="left" wrapText="1"/>
    </xf>
    <xf numFmtId="0" fontId="61" fillId="0" borderId="1" xfId="0" applyFont="1" applyBorder="1" applyAlignment="1">
      <alignment horizontal="left" vertical="top" wrapText="1"/>
    </xf>
    <xf numFmtId="0" fontId="10" fillId="0" borderId="1" xfId="0" applyFont="1" applyBorder="1" applyAlignment="1">
      <alignment horizontal="left" vertical="top" wrapText="1"/>
    </xf>
    <xf numFmtId="0" fontId="11" fillId="3" borderId="0" xfId="0" applyFont="1" applyFill="1" applyAlignment="1">
      <alignment horizontal="center" vertical="center" wrapText="1"/>
    </xf>
    <xf numFmtId="0" fontId="10" fillId="0" borderId="14" xfId="0" applyNumberFormat="1" applyFont="1" applyBorder="1" applyAlignment="1">
      <alignment horizontal="left"/>
    </xf>
    <xf numFmtId="0" fontId="10" fillId="0" borderId="16" xfId="0" applyNumberFormat="1" applyFont="1" applyBorder="1" applyAlignment="1">
      <alignment horizontal="left"/>
    </xf>
    <xf numFmtId="0" fontId="72" fillId="3" borderId="0" xfId="0" applyFont="1" applyFill="1" applyAlignment="1">
      <alignment horizontal="center" vertical="center" wrapText="1"/>
    </xf>
    <xf numFmtId="0" fontId="73" fillId="3" borderId="0" xfId="0" applyFont="1" applyFill="1" applyAlignment="1">
      <alignment horizontal="center" vertical="center" wrapText="1"/>
    </xf>
    <xf numFmtId="0" fontId="9" fillId="0" borderId="14" xfId="0" applyNumberFormat="1" applyFont="1" applyBorder="1" applyAlignment="1">
      <alignment horizontal="left" vertical="center" wrapText="1"/>
    </xf>
    <xf numFmtId="0" fontId="9" fillId="0" borderId="16" xfId="0" applyNumberFormat="1" applyFont="1" applyBorder="1" applyAlignment="1">
      <alignment horizontal="left" vertical="center" wrapText="1"/>
    </xf>
    <xf numFmtId="0" fontId="11" fillId="3" borderId="0" xfId="0" applyFont="1" applyFill="1" applyAlignment="1">
      <alignment horizontal="center" wrapText="1"/>
    </xf>
    <xf numFmtId="0" fontId="18" fillId="0" borderId="6" xfId="0" applyFont="1" applyBorder="1" applyAlignment="1">
      <alignment horizontal="left" wrapText="1"/>
    </xf>
    <xf numFmtId="0" fontId="18" fillId="0" borderId="5" xfId="0" applyFont="1" applyBorder="1" applyAlignment="1">
      <alignment horizontal="left" wrapText="1"/>
    </xf>
    <xf numFmtId="164" fontId="18" fillId="2" borderId="6" xfId="38" applyNumberFormat="1" applyFont="1" applyFill="1" applyBorder="1" applyAlignment="1">
      <alignment horizontal="left" wrapText="1"/>
    </xf>
    <xf numFmtId="164" fontId="18" fillId="2" borderId="5" xfId="38" applyNumberFormat="1" applyFont="1" applyFill="1" applyBorder="1" applyAlignment="1">
      <alignment horizontal="left" wrapText="1"/>
    </xf>
    <xf numFmtId="0" fontId="18" fillId="0" borderId="6" xfId="0" applyFont="1" applyBorder="1" applyAlignment="1">
      <alignment wrapText="1"/>
    </xf>
    <xf numFmtId="0" fontId="18" fillId="0" borderId="5" xfId="0" applyFont="1" applyBorder="1" applyAlignment="1">
      <alignment wrapText="1"/>
    </xf>
    <xf numFmtId="0" fontId="13" fillId="6" borderId="3" xfId="0" applyFont="1" applyFill="1" applyBorder="1" applyAlignment="1">
      <alignment horizontal="left" wrapText="1"/>
    </xf>
    <xf numFmtId="0" fontId="13" fillId="6" borderId="4" xfId="0" applyFont="1" applyFill="1" applyBorder="1" applyAlignment="1">
      <alignment horizontal="left" wrapText="1"/>
    </xf>
  </cellXfs>
  <cellStyles count="45">
    <cellStyle name="Currency 2" xfId="15" xr:uid="{00000000-0005-0000-0000-000000000000}"/>
    <cellStyle name="Currency 2 2" xfId="36" xr:uid="{00000000-0005-0000-0000-000001000000}"/>
    <cellStyle name="Euro" xfId="5" xr:uid="{00000000-0005-0000-0000-000002000000}"/>
    <cellStyle name="Monétaire" xfId="4" builtinId="4"/>
    <cellStyle name="Monétaire 2" xfId="2" xr:uid="{00000000-0005-0000-0000-000004000000}"/>
    <cellStyle name="Monétaire 2 2" xfId="6" xr:uid="{00000000-0005-0000-0000-000005000000}"/>
    <cellStyle name="Monétaire 2 2 2" xfId="10" xr:uid="{00000000-0005-0000-0000-000006000000}"/>
    <cellStyle name="Monétaire 2 2 2 2" xfId="19" xr:uid="{00000000-0005-0000-0000-000007000000}"/>
    <cellStyle name="Monétaire 2 2 2 2 2" xfId="40" xr:uid="{00000000-0005-0000-0000-000008000000}"/>
    <cellStyle name="Monétaire 2 2 2 3" xfId="31" xr:uid="{00000000-0005-0000-0000-000009000000}"/>
    <cellStyle name="Monétaire 2 2 3" xfId="13" xr:uid="{00000000-0005-0000-0000-00000A000000}"/>
    <cellStyle name="Monétaire 2 2 3 2" xfId="22" xr:uid="{00000000-0005-0000-0000-00000B000000}"/>
    <cellStyle name="Monétaire 2 2 3 2 2" xfId="43" xr:uid="{00000000-0005-0000-0000-00000C000000}"/>
    <cellStyle name="Monétaire 2 2 3 3" xfId="34" xr:uid="{00000000-0005-0000-0000-00000D000000}"/>
    <cellStyle name="Monétaire 2 2 4" xfId="16" xr:uid="{00000000-0005-0000-0000-00000E000000}"/>
    <cellStyle name="Monétaire 2 2 4 2" xfId="37" xr:uid="{00000000-0005-0000-0000-00000F000000}"/>
    <cellStyle name="Monétaire 2 2 5" xfId="27" xr:uid="{00000000-0005-0000-0000-000010000000}"/>
    <cellStyle name="Monétaire 2 3" xfId="8" xr:uid="{00000000-0005-0000-0000-000011000000}"/>
    <cellStyle name="Monétaire 2 3 2" xfId="17" xr:uid="{00000000-0005-0000-0000-000012000000}"/>
    <cellStyle name="Monétaire 2 3 2 2" xfId="38" xr:uid="{00000000-0005-0000-0000-000013000000}"/>
    <cellStyle name="Monétaire 2 3 3" xfId="29" xr:uid="{00000000-0005-0000-0000-000014000000}"/>
    <cellStyle name="Monétaire 2 4" xfId="11" xr:uid="{00000000-0005-0000-0000-000015000000}"/>
    <cellStyle name="Monétaire 2 4 2" xfId="20" xr:uid="{00000000-0005-0000-0000-000016000000}"/>
    <cellStyle name="Monétaire 2 4 2 2" xfId="41" xr:uid="{00000000-0005-0000-0000-000017000000}"/>
    <cellStyle name="Monétaire 2 4 3" xfId="32" xr:uid="{00000000-0005-0000-0000-000018000000}"/>
    <cellStyle name="Monétaire 2 5" xfId="14" xr:uid="{00000000-0005-0000-0000-000019000000}"/>
    <cellStyle name="Monétaire 2 5 2" xfId="35" xr:uid="{00000000-0005-0000-0000-00001A000000}"/>
    <cellStyle name="Monétaire 2 6" xfId="25" xr:uid="{00000000-0005-0000-0000-00001B000000}"/>
    <cellStyle name="Monétaire 3" xfId="9" xr:uid="{00000000-0005-0000-0000-00001C000000}"/>
    <cellStyle name="Monétaire 3 2" xfId="18" xr:uid="{00000000-0005-0000-0000-00001D000000}"/>
    <cellStyle name="Monétaire 3 2 2" xfId="39" xr:uid="{00000000-0005-0000-0000-00001E000000}"/>
    <cellStyle name="Monétaire 3 3" xfId="30" xr:uid="{00000000-0005-0000-0000-00001F000000}"/>
    <cellStyle name="Monétaire 4" xfId="12" xr:uid="{00000000-0005-0000-0000-000020000000}"/>
    <cellStyle name="Monétaire 4 2" xfId="21" xr:uid="{00000000-0005-0000-0000-000021000000}"/>
    <cellStyle name="Monétaire 4 2 2" xfId="42" xr:uid="{00000000-0005-0000-0000-000022000000}"/>
    <cellStyle name="Monétaire 4 3" xfId="33" xr:uid="{00000000-0005-0000-0000-000023000000}"/>
    <cellStyle name="Monétaire 5" xfId="23" xr:uid="{00000000-0005-0000-0000-000024000000}"/>
    <cellStyle name="Monétaire 5 2" xfId="44" xr:uid="{00000000-0005-0000-0000-000025000000}"/>
    <cellStyle name="Monétaire 6" xfId="26" xr:uid="{00000000-0005-0000-0000-000026000000}"/>
    <cellStyle name="Normal" xfId="0" builtinId="0"/>
    <cellStyle name="Normal 2" xfId="1" xr:uid="{00000000-0005-0000-0000-000028000000}"/>
    <cellStyle name="Normal 2 2" xfId="7" xr:uid="{00000000-0005-0000-0000-000029000000}"/>
    <cellStyle name="Normal 2 2 2" xfId="28" xr:uid="{00000000-0005-0000-0000-00002A000000}"/>
    <cellStyle name="Normal 2 3" xfId="24" xr:uid="{00000000-0005-0000-0000-00002B000000}"/>
    <cellStyle name="Normal 3" xfId="3" xr:uid="{00000000-0005-0000-0000-00002C000000}"/>
  </cellStyles>
  <dxfs count="0"/>
  <tableStyles count="0" defaultTableStyle="TableStyleMedium9" defaultPivotStyle="PivotStyleLight16"/>
  <colors>
    <mruColors>
      <color rgb="FF0000FF"/>
      <color rgb="FFFFCC00"/>
      <color rgb="FFFF99CC"/>
      <color rgb="FFE35487"/>
      <color rgb="FFFFFFCC"/>
      <color rgb="FFFC9AE0"/>
      <color rgb="FF006F80"/>
      <color rgb="FFBCCFE6"/>
      <color rgb="FF01A87A"/>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E8994AE\04%20-%20Grille_Contrat_Uni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 val="Grille de correspondance"/>
    </sheetNames>
    <sheetDataSet>
      <sheetData sheetId="0">
        <row r="1">
          <cell r="A1" t="str">
            <v>Par visite</v>
          </cell>
        </row>
      </sheetData>
      <sheetData sheetId="1">
        <row r="1">
          <cell r="A1" t="str">
            <v>Par visite</v>
          </cell>
        </row>
        <row r="2">
          <cell r="A2" t="str">
            <v>Par centre</v>
          </cell>
        </row>
      </sheetData>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72F43-06D6-4E07-AB5B-96B99C97FF77}">
  <sheetPr>
    <tabColor theme="0"/>
  </sheetPr>
  <dimension ref="A2:F19"/>
  <sheetViews>
    <sheetView topLeftCell="A4" zoomScaleNormal="100" workbookViewId="0">
      <selection activeCell="H12" sqref="H12"/>
    </sheetView>
  </sheetViews>
  <sheetFormatPr baseColWidth="10" defaultColWidth="11.42578125" defaultRowHeight="15" x14ac:dyDescent="0.25"/>
  <cols>
    <col min="1" max="1" width="14.7109375" customWidth="1"/>
    <col min="2" max="2" width="26" customWidth="1"/>
    <col min="3" max="3" width="24.5703125" customWidth="1"/>
    <col min="4" max="4" width="0.28515625" customWidth="1"/>
    <col min="5" max="5" width="10" customWidth="1"/>
  </cols>
  <sheetData>
    <row r="2" spans="1:6" ht="40.5" customHeight="1" x14ac:dyDescent="0.25">
      <c r="A2" s="426" t="s">
        <v>494</v>
      </c>
      <c r="B2" s="427"/>
      <c r="C2" s="427"/>
      <c r="D2" s="427"/>
      <c r="E2" s="427"/>
      <c r="F2" s="427"/>
    </row>
    <row r="3" spans="1:6" ht="6" customHeight="1" x14ac:dyDescent="0.25">
      <c r="B3" s="1"/>
      <c r="C3" s="1"/>
    </row>
    <row r="4" spans="1:6" ht="18.75" x14ac:dyDescent="0.25">
      <c r="A4" s="428" t="s">
        <v>495</v>
      </c>
      <c r="B4" s="428"/>
      <c r="C4" s="428"/>
      <c r="D4" s="428"/>
      <c r="E4" s="428"/>
      <c r="F4" s="428"/>
    </row>
    <row r="5" spans="1:6" ht="9.75" customHeight="1" x14ac:dyDescent="0.25"/>
    <row r="6" spans="1:6" ht="41.25" customHeight="1" x14ac:dyDescent="0.25">
      <c r="A6" s="429" t="s">
        <v>496</v>
      </c>
      <c r="B6" s="429"/>
      <c r="C6" s="430" t="s">
        <v>497</v>
      </c>
      <c r="D6" s="430"/>
      <c r="E6" s="430"/>
      <c r="F6" s="430"/>
    </row>
    <row r="7" spans="1:6" ht="26.25" customHeight="1" x14ac:dyDescent="0.25">
      <c r="A7" s="425" t="s">
        <v>498</v>
      </c>
      <c r="B7" s="425"/>
      <c r="C7" s="424" t="s">
        <v>499</v>
      </c>
      <c r="D7" s="424"/>
      <c r="E7" s="424"/>
      <c r="F7" s="424"/>
    </row>
    <row r="8" spans="1:6" ht="24" customHeight="1" x14ac:dyDescent="0.25">
      <c r="A8" s="425" t="s">
        <v>500</v>
      </c>
      <c r="B8" s="425"/>
      <c r="C8" s="424" t="s">
        <v>499</v>
      </c>
      <c r="D8" s="424"/>
      <c r="E8" s="424"/>
      <c r="F8" s="424"/>
    </row>
    <row r="9" spans="1:6" ht="59.25" customHeight="1" x14ac:dyDescent="0.25">
      <c r="A9" s="423" t="s">
        <v>501</v>
      </c>
      <c r="B9" s="423"/>
      <c r="C9" s="424" t="s">
        <v>499</v>
      </c>
      <c r="D9" s="424"/>
      <c r="E9" s="424"/>
      <c r="F9" s="424"/>
    </row>
    <row r="10" spans="1:6" ht="42" customHeight="1" x14ac:dyDescent="0.25">
      <c r="A10" s="423" t="s">
        <v>502</v>
      </c>
      <c r="B10" s="423"/>
      <c r="C10" s="424" t="s">
        <v>499</v>
      </c>
      <c r="D10" s="424"/>
      <c r="E10" s="424"/>
      <c r="F10" s="424"/>
    </row>
    <row r="11" spans="1:6" ht="38.25" customHeight="1" x14ac:dyDescent="0.25">
      <c r="A11" s="423" t="s">
        <v>503</v>
      </c>
      <c r="B11" s="423"/>
      <c r="C11" s="424" t="s">
        <v>499</v>
      </c>
      <c r="D11" s="424"/>
      <c r="E11" s="424"/>
      <c r="F11" s="424"/>
    </row>
    <row r="12" spans="1:6" ht="69" customHeight="1" x14ac:dyDescent="0.25">
      <c r="A12" s="423" t="s">
        <v>504</v>
      </c>
      <c r="B12" s="423"/>
      <c r="C12" s="424" t="s">
        <v>505</v>
      </c>
      <c r="D12" s="424"/>
      <c r="E12" s="424"/>
      <c r="F12" s="424"/>
    </row>
    <row r="13" spans="1:6" ht="29.25" customHeight="1" x14ac:dyDescent="0.25">
      <c r="A13" s="423" t="s">
        <v>506</v>
      </c>
      <c r="B13" s="423"/>
      <c r="C13" s="424" t="s">
        <v>505</v>
      </c>
      <c r="D13" s="424"/>
      <c r="E13" s="424"/>
      <c r="F13" s="424"/>
    </row>
    <row r="14" spans="1:6" ht="23.25" customHeight="1" x14ac:dyDescent="0.25">
      <c r="A14" s="420" t="s">
        <v>507</v>
      </c>
      <c r="B14" s="420"/>
      <c r="C14" s="420"/>
      <c r="D14" s="420"/>
      <c r="E14" s="420"/>
      <c r="F14" s="420"/>
    </row>
    <row r="15" spans="1:6" ht="16.5" customHeight="1" x14ac:dyDescent="0.25"/>
    <row r="16" spans="1:6" ht="27.75" customHeight="1" x14ac:dyDescent="0.25">
      <c r="A16" s="421" t="s">
        <v>508</v>
      </c>
      <c r="B16" s="421"/>
      <c r="C16" s="421"/>
      <c r="D16" s="421"/>
      <c r="E16" s="421"/>
      <c r="F16" s="421"/>
    </row>
    <row r="17" spans="1:6" x14ac:dyDescent="0.25">
      <c r="A17" s="422" t="s">
        <v>509</v>
      </c>
      <c r="B17" s="422"/>
      <c r="C17" s="422" t="s">
        <v>510</v>
      </c>
      <c r="D17" s="422"/>
      <c r="E17" s="422"/>
      <c r="F17" s="422"/>
    </row>
    <row r="18" spans="1:6" x14ac:dyDescent="0.25">
      <c r="A18" s="422" t="s">
        <v>511</v>
      </c>
      <c r="B18" s="422"/>
      <c r="C18" s="422">
        <v>2</v>
      </c>
      <c r="D18" s="422"/>
      <c r="E18" s="422"/>
      <c r="F18" s="422"/>
    </row>
    <row r="19" spans="1:6" x14ac:dyDescent="0.25">
      <c r="A19" s="419" t="s">
        <v>512</v>
      </c>
      <c r="B19" s="419"/>
      <c r="C19" s="419" t="s">
        <v>513</v>
      </c>
      <c r="D19" s="419"/>
      <c r="E19" s="419"/>
      <c r="F19" s="419"/>
    </row>
  </sheetData>
  <mergeCells count="26">
    <mergeCell ref="A2:F2"/>
    <mergeCell ref="A4:F4"/>
    <mergeCell ref="A6:B6"/>
    <mergeCell ref="C6:F6"/>
    <mergeCell ref="A7:B7"/>
    <mergeCell ref="C7:F7"/>
    <mergeCell ref="A8:B8"/>
    <mergeCell ref="C8:F8"/>
    <mergeCell ref="A9:B9"/>
    <mergeCell ref="C9:F9"/>
    <mergeCell ref="A10:B10"/>
    <mergeCell ref="C10:F10"/>
    <mergeCell ref="A11:B11"/>
    <mergeCell ref="C11:F11"/>
    <mergeCell ref="A12:B12"/>
    <mergeCell ref="C12:F12"/>
    <mergeCell ref="A13:B13"/>
    <mergeCell ref="C13:F13"/>
    <mergeCell ref="A19:B19"/>
    <mergeCell ref="C19:F19"/>
    <mergeCell ref="A14:F14"/>
    <mergeCell ref="A16:F16"/>
    <mergeCell ref="A17:B17"/>
    <mergeCell ref="C17:F17"/>
    <mergeCell ref="A18:B18"/>
    <mergeCell ref="C18:F18"/>
  </mergeCells>
  <pageMargins left="0.70866141732283472" right="0.70866141732283472" top="0.36458333333333331" bottom="0.74803149606299213" header="0.31496062992125984" footer="0.31496062992125984"/>
  <pageSetup paperSize="9" orientation="portrait" r:id="rId1"/>
  <headerFooter>
    <oddFooter>&amp;Cversion du 30/08/16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CAFE-AFC8-423A-9D2B-C089D8560589}">
  <dimension ref="A1:FF336"/>
  <sheetViews>
    <sheetView tabSelected="1" topLeftCell="H185" zoomScale="130" zoomScaleNormal="130" workbookViewId="0">
      <selection activeCell="Q187" sqref="Q187"/>
    </sheetView>
  </sheetViews>
  <sheetFormatPr baseColWidth="10" defaultColWidth="10.7109375" defaultRowHeight="15" x14ac:dyDescent="0.2"/>
  <cols>
    <col min="1" max="1" width="44.5703125" style="299" customWidth="1"/>
    <col min="2" max="2" width="17.42578125" style="299" customWidth="1"/>
    <col min="3" max="3" width="8.28515625" style="300" customWidth="1"/>
    <col min="4" max="4" width="16" style="91" customWidth="1"/>
    <col min="5" max="5" width="11.28515625" style="308" customWidth="1"/>
    <col min="6" max="6" width="13.7109375" style="301" customWidth="1"/>
    <col min="7" max="7" width="14.28515625" style="301" customWidth="1"/>
    <col min="8" max="8" width="2.28515625" style="299" customWidth="1"/>
    <col min="9" max="11" width="9.28515625" style="299" customWidth="1"/>
    <col min="12" max="12" width="2.28515625" style="299" customWidth="1"/>
    <col min="13" max="13" width="27.28515625" style="294" customWidth="1"/>
    <col min="14" max="14" width="18.85546875" style="402" customWidth="1"/>
    <col min="15" max="15" width="15.28515625" style="204" customWidth="1"/>
    <col min="16" max="16" width="1.28515625" style="299" customWidth="1"/>
    <col min="17" max="17" width="64.7109375" style="356" customWidth="1"/>
    <col min="18" max="16384" width="10.7109375" style="299"/>
  </cols>
  <sheetData>
    <row r="1" spans="1:17" s="89" customFormat="1" ht="18.75" x14ac:dyDescent="0.2">
      <c r="A1" s="444" t="s">
        <v>0</v>
      </c>
      <c r="B1" s="444"/>
      <c r="C1" s="444"/>
      <c r="D1" s="444"/>
      <c r="E1" s="444"/>
      <c r="F1" s="444"/>
      <c r="G1" s="444"/>
      <c r="M1" s="294"/>
      <c r="N1" s="402"/>
      <c r="O1" s="254"/>
      <c r="Q1" s="354" t="s">
        <v>400</v>
      </c>
    </row>
    <row r="2" spans="1:17" ht="13.15" customHeight="1" thickBot="1" x14ac:dyDescent="0.25">
      <c r="Q2" s="355" t="s">
        <v>1</v>
      </c>
    </row>
    <row r="3" spans="1:17" s="302" customFormat="1" ht="15.75" thickBot="1" x14ac:dyDescent="0.3">
      <c r="A3" s="8" t="s">
        <v>2</v>
      </c>
      <c r="B3" s="439"/>
      <c r="C3" s="440"/>
      <c r="D3" s="440"/>
      <c r="E3" s="440"/>
      <c r="F3" s="440"/>
      <c r="G3" s="441"/>
      <c r="M3" s="295"/>
      <c r="N3" s="402"/>
      <c r="O3" s="255"/>
      <c r="Q3" s="356"/>
    </row>
    <row r="4" spans="1:17" s="302" customFormat="1" ht="15.75" thickBot="1" x14ac:dyDescent="0.3">
      <c r="A4" s="8" t="s">
        <v>3</v>
      </c>
      <c r="B4" s="439"/>
      <c r="C4" s="440"/>
      <c r="D4" s="440"/>
      <c r="E4" s="440"/>
      <c r="F4" s="440"/>
      <c r="G4" s="441"/>
      <c r="M4" s="295"/>
      <c r="N4" s="402"/>
      <c r="O4" s="255"/>
      <c r="Q4" s="356"/>
    </row>
    <row r="5" spans="1:17" s="302" customFormat="1" ht="15.75" thickBot="1" x14ac:dyDescent="0.3">
      <c r="A5" s="8" t="s">
        <v>283</v>
      </c>
      <c r="B5" s="439"/>
      <c r="C5" s="440"/>
      <c r="D5" s="440"/>
      <c r="E5" s="440"/>
      <c r="F5" s="440"/>
      <c r="G5" s="441"/>
      <c r="M5" s="295"/>
      <c r="N5" s="402"/>
      <c r="O5" s="255"/>
      <c r="Q5" s="356"/>
    </row>
    <row r="6" spans="1:17" s="302" customFormat="1" ht="15.75" thickBot="1" x14ac:dyDescent="0.3">
      <c r="A6" s="8" t="s">
        <v>4</v>
      </c>
      <c r="B6" s="439" t="s">
        <v>493</v>
      </c>
      <c r="C6" s="440"/>
      <c r="D6" s="440"/>
      <c r="E6" s="440"/>
      <c r="F6" s="440"/>
      <c r="G6" s="441"/>
      <c r="M6" s="295"/>
      <c r="N6" s="402"/>
      <c r="O6" s="255"/>
      <c r="Q6" s="357"/>
    </row>
    <row r="7" spans="1:17" s="302" customFormat="1" ht="15.75" thickBot="1" x14ac:dyDescent="0.3">
      <c r="A7" s="8" t="s">
        <v>5</v>
      </c>
      <c r="B7" s="439"/>
      <c r="C7" s="440"/>
      <c r="D7" s="440"/>
      <c r="E7" s="440"/>
      <c r="F7" s="440"/>
      <c r="G7" s="441"/>
      <c r="M7" s="295"/>
      <c r="N7" s="402"/>
      <c r="O7" s="255"/>
      <c r="Q7" s="357"/>
    </row>
    <row r="8" spans="1:17" s="302" customFormat="1" ht="15.75" thickBot="1" x14ac:dyDescent="0.3">
      <c r="A8" s="8" t="s">
        <v>6</v>
      </c>
      <c r="B8" s="439"/>
      <c r="C8" s="440"/>
      <c r="D8" s="440"/>
      <c r="E8" s="440"/>
      <c r="F8" s="440"/>
      <c r="G8" s="441"/>
      <c r="M8" s="295"/>
      <c r="N8" s="402"/>
      <c r="O8" s="255"/>
      <c r="Q8" s="357"/>
    </row>
    <row r="9" spans="1:17" s="302" customFormat="1" ht="15.75" thickBot="1" x14ac:dyDescent="0.3">
      <c r="A9" s="8" t="s">
        <v>7</v>
      </c>
      <c r="B9" s="439"/>
      <c r="C9" s="440"/>
      <c r="D9" s="440"/>
      <c r="E9" s="440"/>
      <c r="F9" s="440"/>
      <c r="G9" s="441"/>
      <c r="M9" s="295"/>
      <c r="N9" s="402"/>
      <c r="O9" s="255"/>
      <c r="Q9" s="357"/>
    </row>
    <row r="10" spans="1:17" s="302" customFormat="1" ht="7.5" customHeight="1" thickBot="1" x14ac:dyDescent="0.3">
      <c r="A10" s="8"/>
      <c r="B10" s="95"/>
      <c r="C10" s="96"/>
      <c r="D10" s="97"/>
      <c r="E10" s="309"/>
      <c r="F10" s="97"/>
      <c r="G10" s="97"/>
      <c r="M10" s="295"/>
      <c r="N10" s="402"/>
      <c r="O10" s="255"/>
      <c r="Q10" s="357"/>
    </row>
    <row r="11" spans="1:17" s="302" customFormat="1" ht="15" customHeight="1" thickBot="1" x14ac:dyDescent="0.3">
      <c r="A11" s="8" t="s">
        <v>8</v>
      </c>
      <c r="B11" s="95"/>
      <c r="C11" s="95"/>
      <c r="D11" s="303"/>
      <c r="E11" s="310">
        <v>1</v>
      </c>
      <c r="F11" s="97"/>
      <c r="G11" s="97"/>
      <c r="M11" s="295"/>
      <c r="N11" s="402"/>
      <c r="O11" s="255"/>
      <c r="Q11" s="355" t="s">
        <v>9</v>
      </c>
    </row>
    <row r="12" spans="1:17" s="302" customFormat="1" ht="7.15" customHeight="1" x14ac:dyDescent="0.25">
      <c r="A12" s="8"/>
      <c r="B12" s="95"/>
      <c r="C12" s="95"/>
      <c r="D12" s="97"/>
      <c r="E12" s="309"/>
      <c r="F12" s="97"/>
      <c r="G12" s="97"/>
      <c r="M12" s="295"/>
      <c r="N12" s="402"/>
      <c r="O12" s="255"/>
      <c r="Q12" s="356"/>
    </row>
    <row r="13" spans="1:17" s="302" customFormat="1" ht="19.5" customHeight="1" x14ac:dyDescent="0.25">
      <c r="A13" s="433" t="s">
        <v>10</v>
      </c>
      <c r="B13" s="433"/>
      <c r="C13" s="433"/>
      <c r="D13" s="433"/>
      <c r="E13" s="433"/>
      <c r="F13" s="433"/>
      <c r="G13" s="97"/>
      <c r="M13" s="295"/>
      <c r="N13" s="402"/>
      <c r="O13" s="204"/>
      <c r="Q13" s="356"/>
    </row>
    <row r="14" spans="1:17" s="302" customFormat="1" ht="16.149999999999999" customHeight="1" x14ac:dyDescent="0.25">
      <c r="A14" s="434" t="s">
        <v>263</v>
      </c>
      <c r="B14" s="434"/>
      <c r="C14" s="434"/>
      <c r="D14" s="434"/>
      <c r="E14" s="434"/>
      <c r="F14" s="434"/>
      <c r="G14" s="97"/>
      <c r="M14" s="295"/>
      <c r="N14" s="402"/>
      <c r="O14" s="255"/>
      <c r="Q14" s="356"/>
    </row>
    <row r="15" spans="1:17" s="107" customFormat="1" ht="9" customHeight="1" x14ac:dyDescent="0.2">
      <c r="A15" s="101"/>
      <c r="B15" s="102"/>
      <c r="C15" s="103"/>
      <c r="D15" s="104"/>
      <c r="E15" s="311"/>
      <c r="F15" s="106"/>
      <c r="G15" s="106"/>
      <c r="M15" s="294"/>
      <c r="N15" s="402"/>
      <c r="O15" s="204"/>
      <c r="Q15" s="356"/>
    </row>
    <row r="16" spans="1:17" s="107" customFormat="1" ht="113.1" customHeight="1" x14ac:dyDescent="0.2">
      <c r="A16" s="442" t="s">
        <v>421</v>
      </c>
      <c r="B16" s="443"/>
      <c r="C16" s="443"/>
      <c r="D16" s="443"/>
      <c r="E16" s="443"/>
      <c r="F16" s="443"/>
      <c r="G16" s="443"/>
      <c r="M16" s="294"/>
      <c r="N16" s="402"/>
      <c r="O16" s="256"/>
      <c r="Q16" s="355" t="s">
        <v>11</v>
      </c>
    </row>
    <row r="18" spans="1:162" s="302" customFormat="1" ht="53.1" customHeight="1" x14ac:dyDescent="0.25">
      <c r="A18" s="435" t="s">
        <v>422</v>
      </c>
      <c r="B18" s="435"/>
      <c r="C18" s="435"/>
      <c r="D18" s="435"/>
      <c r="E18" s="435"/>
      <c r="F18" s="435"/>
      <c r="G18" s="435"/>
      <c r="M18" s="295"/>
      <c r="N18" s="402"/>
      <c r="O18" s="255"/>
      <c r="P18" s="10"/>
      <c r="Q18" s="358" t="s">
        <v>524</v>
      </c>
    </row>
    <row r="19" spans="1:162" ht="147.4" customHeight="1" x14ac:dyDescent="0.25">
      <c r="A19" s="108" t="s">
        <v>12</v>
      </c>
      <c r="B19" s="75" t="s">
        <v>239</v>
      </c>
      <c r="C19" s="75" t="s">
        <v>13</v>
      </c>
      <c r="D19" s="167" t="s">
        <v>589</v>
      </c>
      <c r="E19" s="312" t="s">
        <v>14</v>
      </c>
      <c r="F19" s="168" t="s">
        <v>15</v>
      </c>
      <c r="G19" s="168" t="s">
        <v>16</v>
      </c>
      <c r="M19" s="296" t="s">
        <v>611</v>
      </c>
      <c r="N19" s="403" t="s">
        <v>702</v>
      </c>
      <c r="O19" s="257" t="s">
        <v>478</v>
      </c>
      <c r="Q19" s="358" t="s">
        <v>524</v>
      </c>
    </row>
    <row r="20" spans="1:162" ht="18.75" x14ac:dyDescent="0.3">
      <c r="A20" s="109" t="s">
        <v>17</v>
      </c>
      <c r="B20" s="110"/>
      <c r="C20" s="110"/>
      <c r="D20" s="110"/>
      <c r="E20" s="313"/>
      <c r="F20" s="110"/>
      <c r="G20" s="111"/>
      <c r="O20" s="256"/>
      <c r="Q20" s="359"/>
    </row>
    <row r="21" spans="1:162" x14ac:dyDescent="0.25">
      <c r="A21" s="81" t="s">
        <v>18</v>
      </c>
      <c r="B21" s="82"/>
      <c r="C21" s="82"/>
      <c r="D21" s="82"/>
      <c r="E21" s="314"/>
      <c r="F21" s="82"/>
      <c r="G21" s="83"/>
      <c r="O21" s="255"/>
      <c r="Q21" s="360"/>
    </row>
    <row r="22" spans="1:162" s="114" customFormat="1" ht="179.25" customHeight="1" x14ac:dyDescent="0.25">
      <c r="A22" s="146" t="s">
        <v>553</v>
      </c>
      <c r="B22" s="85" t="s">
        <v>262</v>
      </c>
      <c r="C22" s="124" t="s">
        <v>19</v>
      </c>
      <c r="D22" s="76">
        <v>561.79999999999995</v>
      </c>
      <c r="E22" s="315">
        <v>1</v>
      </c>
      <c r="F22" s="77">
        <f t="shared" ref="F22:F27" si="0">D22*E22</f>
        <v>561.79999999999995</v>
      </c>
      <c r="G22" s="113">
        <f>F22</f>
        <v>561.79999999999995</v>
      </c>
      <c r="M22" s="295"/>
      <c r="N22" s="402"/>
      <c r="O22" s="258" t="s">
        <v>20</v>
      </c>
      <c r="Q22" s="361" t="s">
        <v>272</v>
      </c>
    </row>
    <row r="23" spans="1:162" s="114" customFormat="1" ht="96.75" customHeight="1" x14ac:dyDescent="0.25">
      <c r="A23" s="200" t="s">
        <v>554</v>
      </c>
      <c r="B23" s="19" t="s">
        <v>262</v>
      </c>
      <c r="C23" s="17" t="s">
        <v>21</v>
      </c>
      <c r="D23" s="39">
        <v>112.36</v>
      </c>
      <c r="E23" s="316"/>
      <c r="F23" s="44">
        <f t="shared" si="0"/>
        <v>0</v>
      </c>
      <c r="G23" s="27" t="s">
        <v>425</v>
      </c>
      <c r="M23" s="295"/>
      <c r="N23" s="402"/>
      <c r="O23" s="258" t="s">
        <v>22</v>
      </c>
      <c r="Q23" s="361" t="s">
        <v>518</v>
      </c>
    </row>
    <row r="24" spans="1:162" s="114" customFormat="1" ht="145.5" customHeight="1" x14ac:dyDescent="0.25">
      <c r="A24" s="200" t="s">
        <v>472</v>
      </c>
      <c r="B24" s="19" t="s">
        <v>262</v>
      </c>
      <c r="C24" s="17" t="s">
        <v>21</v>
      </c>
      <c r="D24" s="39">
        <v>674.16</v>
      </c>
      <c r="E24" s="316">
        <v>1</v>
      </c>
      <c r="F24" s="44">
        <f t="shared" si="0"/>
        <v>674.16</v>
      </c>
      <c r="G24" s="27">
        <f>F24</f>
        <v>674.16</v>
      </c>
      <c r="M24" s="296" t="s">
        <v>615</v>
      </c>
      <c r="N24" s="402"/>
      <c r="O24" s="258" t="s">
        <v>385</v>
      </c>
      <c r="Q24" s="362" t="s">
        <v>274</v>
      </c>
    </row>
    <row r="25" spans="1:162" s="302" customFormat="1" x14ac:dyDescent="0.25">
      <c r="A25" s="154" t="s">
        <v>23</v>
      </c>
      <c r="B25" s="155"/>
      <c r="C25" s="155"/>
      <c r="D25" s="155"/>
      <c r="E25" s="317"/>
      <c r="F25" s="155"/>
      <c r="G25" s="156"/>
      <c r="H25" s="114"/>
      <c r="I25" s="114"/>
      <c r="J25" s="114"/>
      <c r="K25" s="114"/>
      <c r="L25" s="114"/>
      <c r="M25" s="295"/>
      <c r="N25" s="402"/>
      <c r="O25" s="10"/>
      <c r="P25" s="114"/>
      <c r="Q25" s="363"/>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row>
    <row r="26" spans="1:162" s="114" customFormat="1" ht="224.65" customHeight="1" x14ac:dyDescent="0.25">
      <c r="A26" s="200" t="s">
        <v>473</v>
      </c>
      <c r="B26" s="19" t="s">
        <v>474</v>
      </c>
      <c r="C26" s="17" t="s">
        <v>135</v>
      </c>
      <c r="D26" s="39">
        <v>4.49</v>
      </c>
      <c r="E26" s="316"/>
      <c r="F26" s="44">
        <f t="shared" si="0"/>
        <v>0</v>
      </c>
      <c r="G26" s="27">
        <f>F26*$E$11</f>
        <v>0</v>
      </c>
      <c r="M26" s="296" t="s">
        <v>615</v>
      </c>
      <c r="N26" s="402"/>
      <c r="O26" s="258" t="s">
        <v>285</v>
      </c>
      <c r="Q26" s="364" t="s">
        <v>657</v>
      </c>
    </row>
    <row r="27" spans="1:162" s="114" customFormat="1" ht="44.1" customHeight="1" x14ac:dyDescent="0.25">
      <c r="A27" s="200" t="s">
        <v>633</v>
      </c>
      <c r="B27" s="19" t="s">
        <v>24</v>
      </c>
      <c r="C27" s="17" t="s">
        <v>19</v>
      </c>
      <c r="D27" s="39">
        <v>112.36</v>
      </c>
      <c r="E27" s="316"/>
      <c r="F27" s="44">
        <f t="shared" si="0"/>
        <v>0</v>
      </c>
      <c r="G27" s="27">
        <f>F27</f>
        <v>0</v>
      </c>
      <c r="M27" s="295"/>
      <c r="N27" s="402"/>
      <c r="O27" s="258">
        <v>112.36</v>
      </c>
      <c r="Q27" s="362" t="s">
        <v>25</v>
      </c>
    </row>
    <row r="28" spans="1:162" s="116" customFormat="1" ht="18.75" x14ac:dyDescent="0.3">
      <c r="A28" s="157" t="s">
        <v>26</v>
      </c>
      <c r="B28" s="158"/>
      <c r="C28" s="158"/>
      <c r="D28" s="158"/>
      <c r="E28" s="318"/>
      <c r="F28" s="158"/>
      <c r="G28" s="159"/>
      <c r="H28" s="115"/>
      <c r="I28" s="115"/>
      <c r="J28" s="115"/>
      <c r="K28" s="115"/>
      <c r="L28" s="115"/>
      <c r="M28" s="295"/>
      <c r="N28" s="402"/>
      <c r="O28" s="10"/>
      <c r="P28" s="115"/>
      <c r="Q28" s="363"/>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row>
    <row r="29" spans="1:162" s="302" customFormat="1" x14ac:dyDescent="0.25">
      <c r="A29" s="154" t="s">
        <v>557</v>
      </c>
      <c r="B29" s="155"/>
      <c r="C29" s="155"/>
      <c r="D29" s="155"/>
      <c r="E29" s="317"/>
      <c r="F29" s="155"/>
      <c r="G29" s="156"/>
      <c r="M29" s="295"/>
      <c r="N29" s="402"/>
      <c r="O29" s="10"/>
      <c r="Q29" s="363"/>
    </row>
    <row r="30" spans="1:162" s="302" customFormat="1" ht="120.6" customHeight="1" x14ac:dyDescent="0.25">
      <c r="A30" s="19" t="s">
        <v>643</v>
      </c>
      <c r="B30" s="68" t="s">
        <v>27</v>
      </c>
      <c r="C30" s="20" t="s">
        <v>21</v>
      </c>
      <c r="D30" s="39">
        <v>232.8</v>
      </c>
      <c r="E30" s="316"/>
      <c r="F30" s="27">
        <f t="shared" ref="F30:F50" si="1">D30*E30</f>
        <v>0</v>
      </c>
      <c r="G30" s="27">
        <f>F30*$E$11</f>
        <v>0</v>
      </c>
      <c r="M30" s="296" t="s">
        <v>615</v>
      </c>
      <c r="N30" s="402"/>
      <c r="O30" s="258" t="s">
        <v>227</v>
      </c>
      <c r="Q30" s="365" t="s">
        <v>658</v>
      </c>
    </row>
    <row r="31" spans="1:162" s="59" customFormat="1" ht="69.75" customHeight="1" x14ac:dyDescent="0.25">
      <c r="A31" s="200" t="s">
        <v>345</v>
      </c>
      <c r="B31" s="68" t="s">
        <v>424</v>
      </c>
      <c r="C31" s="17" t="s">
        <v>21</v>
      </c>
      <c r="D31" s="39">
        <v>58.2</v>
      </c>
      <c r="E31" s="316"/>
      <c r="F31" s="27">
        <f t="shared" si="1"/>
        <v>0</v>
      </c>
      <c r="G31" s="27" t="s">
        <v>425</v>
      </c>
      <c r="M31" s="295"/>
      <c r="N31" s="402"/>
      <c r="O31" s="258">
        <v>58.2</v>
      </c>
      <c r="Q31" s="366"/>
    </row>
    <row r="32" spans="1:162" s="59" customFormat="1" ht="45" x14ac:dyDescent="0.25">
      <c r="A32" s="200" t="s">
        <v>426</v>
      </c>
      <c r="B32" s="68" t="s">
        <v>28</v>
      </c>
      <c r="C32" s="17" t="s">
        <v>21</v>
      </c>
      <c r="D32" s="39">
        <v>87.3</v>
      </c>
      <c r="E32" s="316"/>
      <c r="F32" s="27">
        <f t="shared" si="1"/>
        <v>0</v>
      </c>
      <c r="G32" s="27" t="s">
        <v>425</v>
      </c>
      <c r="M32" s="295"/>
      <c r="N32" s="402"/>
      <c r="O32" s="258">
        <v>87.3</v>
      </c>
      <c r="Q32" s="367" t="s">
        <v>270</v>
      </c>
    </row>
    <row r="33" spans="1:162" s="114" customFormat="1" ht="45" x14ac:dyDescent="0.25">
      <c r="A33" s="22" t="s">
        <v>29</v>
      </c>
      <c r="B33" s="68" t="s">
        <v>28</v>
      </c>
      <c r="C33" s="20" t="s">
        <v>21</v>
      </c>
      <c r="D33" s="39">
        <v>29.1</v>
      </c>
      <c r="E33" s="316"/>
      <c r="F33" s="27">
        <f t="shared" si="1"/>
        <v>0</v>
      </c>
      <c r="G33" s="27">
        <f>F33*$E$11</f>
        <v>0</v>
      </c>
      <c r="H33" s="302"/>
      <c r="I33" s="302"/>
      <c r="J33" s="302"/>
      <c r="K33" s="302"/>
      <c r="L33" s="302"/>
      <c r="M33" s="295"/>
      <c r="N33" s="402"/>
      <c r="O33" s="258">
        <v>29.1</v>
      </c>
      <c r="P33" s="302"/>
      <c r="Q33" s="368"/>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c r="BW33" s="302"/>
      <c r="BX33" s="302"/>
      <c r="BY33" s="302"/>
      <c r="BZ33" s="302"/>
      <c r="CA33" s="302"/>
      <c r="CB33" s="302"/>
      <c r="CC33" s="302"/>
      <c r="CD33" s="302"/>
      <c r="CE33" s="302"/>
      <c r="CF33" s="302"/>
      <c r="CG33" s="302"/>
      <c r="CH33" s="302"/>
      <c r="CI33" s="302"/>
      <c r="CJ33" s="302"/>
      <c r="CK33" s="302"/>
      <c r="CL33" s="302"/>
      <c r="CM33" s="302"/>
      <c r="CN33" s="302"/>
      <c r="CO33" s="302"/>
      <c r="CP33" s="302"/>
      <c r="CQ33" s="302"/>
      <c r="CR33" s="302"/>
      <c r="CS33" s="302"/>
      <c r="CT33" s="302"/>
      <c r="CU33" s="302"/>
      <c r="CV33" s="302"/>
      <c r="CW33" s="302"/>
      <c r="CX33" s="302"/>
      <c r="CY33" s="302"/>
      <c r="CZ33" s="302"/>
      <c r="DA33" s="302"/>
      <c r="DB33" s="302"/>
      <c r="DC33" s="302"/>
      <c r="DD33" s="302"/>
      <c r="DE33" s="302"/>
      <c r="DF33" s="302"/>
      <c r="DG33" s="302"/>
      <c r="DH33" s="302"/>
      <c r="DI33" s="302"/>
      <c r="DJ33" s="302"/>
      <c r="DK33" s="302"/>
      <c r="DL33" s="302"/>
      <c r="DM33" s="302"/>
      <c r="DN33" s="302"/>
      <c r="DO33" s="302"/>
      <c r="DP33" s="302"/>
      <c r="DQ33" s="302"/>
      <c r="DR33" s="302"/>
      <c r="DS33" s="302"/>
      <c r="DT33" s="302"/>
      <c r="DU33" s="302"/>
      <c r="DV33" s="302"/>
      <c r="DW33" s="302"/>
      <c r="DX33" s="302"/>
      <c r="DY33" s="302"/>
      <c r="DZ33" s="302"/>
      <c r="EA33" s="302"/>
      <c r="EB33" s="302"/>
      <c r="EC33" s="302"/>
      <c r="ED33" s="302"/>
      <c r="EE33" s="302"/>
      <c r="EF33" s="302"/>
      <c r="EG33" s="302"/>
      <c r="EH33" s="302"/>
      <c r="EI33" s="302"/>
      <c r="EJ33" s="302"/>
      <c r="EK33" s="302"/>
      <c r="EL33" s="302"/>
      <c r="EM33" s="302"/>
      <c r="EN33" s="302"/>
      <c r="EO33" s="302"/>
      <c r="EP33" s="302"/>
      <c r="EQ33" s="302"/>
      <c r="ER33" s="302"/>
      <c r="ES33" s="302"/>
      <c r="ET33" s="302"/>
      <c r="EU33" s="302"/>
      <c r="EV33" s="302"/>
      <c r="EW33" s="302"/>
      <c r="EX33" s="302"/>
      <c r="EY33" s="302"/>
      <c r="EZ33" s="302"/>
      <c r="FA33" s="302"/>
      <c r="FB33" s="302"/>
      <c r="FC33" s="302"/>
      <c r="FD33" s="302"/>
      <c r="FE33" s="302"/>
      <c r="FF33" s="302"/>
    </row>
    <row r="34" spans="1:162" s="114" customFormat="1" ht="78" x14ac:dyDescent="0.25">
      <c r="A34" s="19" t="s">
        <v>464</v>
      </c>
      <c r="B34" s="68" t="s">
        <v>28</v>
      </c>
      <c r="C34" s="20" t="s">
        <v>21</v>
      </c>
      <c r="D34" s="39"/>
      <c r="E34" s="316"/>
      <c r="F34" s="27">
        <f t="shared" si="1"/>
        <v>0</v>
      </c>
      <c r="G34" s="27">
        <f>F34*$E$11</f>
        <v>0</v>
      </c>
      <c r="H34" s="302"/>
      <c r="I34" s="302"/>
      <c r="J34" s="302"/>
      <c r="K34" s="302"/>
      <c r="L34" s="302"/>
      <c r="M34" s="295"/>
      <c r="N34" s="402"/>
      <c r="O34" s="258">
        <v>116.4</v>
      </c>
      <c r="P34" s="302"/>
      <c r="Q34" s="363" t="s">
        <v>289</v>
      </c>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2"/>
      <c r="BS34" s="302"/>
      <c r="BT34" s="302"/>
      <c r="BU34" s="302"/>
      <c r="BV34" s="302"/>
      <c r="BW34" s="302"/>
      <c r="BX34" s="302"/>
      <c r="BY34" s="302"/>
      <c r="BZ34" s="302"/>
      <c r="CA34" s="302"/>
      <c r="CB34" s="302"/>
      <c r="CC34" s="302"/>
      <c r="CD34" s="302"/>
      <c r="CE34" s="302"/>
      <c r="CF34" s="302"/>
      <c r="CG34" s="302"/>
      <c r="CH34" s="302"/>
      <c r="CI34" s="302"/>
      <c r="CJ34" s="302"/>
      <c r="CK34" s="302"/>
      <c r="CL34" s="302"/>
      <c r="CM34" s="302"/>
      <c r="CN34" s="302"/>
      <c r="CO34" s="302"/>
      <c r="CP34" s="302"/>
      <c r="CQ34" s="302"/>
      <c r="CR34" s="302"/>
      <c r="CS34" s="302"/>
      <c r="CT34" s="302"/>
      <c r="CU34" s="302"/>
      <c r="CV34" s="302"/>
      <c r="CW34" s="302"/>
      <c r="CX34" s="302"/>
      <c r="CY34" s="302"/>
      <c r="CZ34" s="302"/>
      <c r="DA34" s="302"/>
      <c r="DB34" s="302"/>
      <c r="DC34" s="302"/>
      <c r="DD34" s="302"/>
      <c r="DE34" s="302"/>
      <c r="DF34" s="302"/>
      <c r="DG34" s="302"/>
      <c r="DH34" s="302"/>
      <c r="DI34" s="302"/>
      <c r="DJ34" s="302"/>
      <c r="DK34" s="302"/>
      <c r="DL34" s="302"/>
      <c r="DM34" s="302"/>
      <c r="DN34" s="302"/>
      <c r="DO34" s="302"/>
      <c r="DP34" s="302"/>
      <c r="DQ34" s="302"/>
      <c r="DR34" s="302"/>
      <c r="DS34" s="302"/>
      <c r="DT34" s="302"/>
      <c r="DU34" s="302"/>
      <c r="DV34" s="302"/>
      <c r="DW34" s="302"/>
      <c r="DX34" s="302"/>
      <c r="DY34" s="302"/>
      <c r="DZ34" s="302"/>
      <c r="EA34" s="302"/>
      <c r="EB34" s="302"/>
      <c r="EC34" s="302"/>
      <c r="ED34" s="302"/>
      <c r="EE34" s="302"/>
      <c r="EF34" s="302"/>
      <c r="EG34" s="302"/>
      <c r="EH34" s="302"/>
      <c r="EI34" s="302"/>
      <c r="EJ34" s="302"/>
      <c r="EK34" s="302"/>
      <c r="EL34" s="302"/>
      <c r="EM34" s="302"/>
      <c r="EN34" s="302"/>
      <c r="EO34" s="302"/>
      <c r="EP34" s="302"/>
      <c r="EQ34" s="302"/>
      <c r="ER34" s="302"/>
      <c r="ES34" s="302"/>
      <c r="ET34" s="302"/>
      <c r="EU34" s="302"/>
      <c r="EV34" s="302"/>
      <c r="EW34" s="302"/>
      <c r="EX34" s="302"/>
      <c r="EY34" s="302"/>
      <c r="EZ34" s="302"/>
      <c r="FA34" s="302"/>
      <c r="FB34" s="302"/>
      <c r="FC34" s="302"/>
      <c r="FD34" s="302"/>
      <c r="FE34" s="302"/>
      <c r="FF34" s="302"/>
    </row>
    <row r="35" spans="1:162" s="59" customFormat="1" ht="42" customHeight="1" x14ac:dyDescent="0.25">
      <c r="A35" s="200" t="s">
        <v>346</v>
      </c>
      <c r="B35" s="68" t="s">
        <v>214</v>
      </c>
      <c r="C35" s="17" t="s">
        <v>21</v>
      </c>
      <c r="D35" s="39">
        <v>58.2</v>
      </c>
      <c r="E35" s="316"/>
      <c r="F35" s="27">
        <f t="shared" si="1"/>
        <v>0</v>
      </c>
      <c r="G35" s="27" t="s">
        <v>425</v>
      </c>
      <c r="M35" s="295"/>
      <c r="N35" s="402"/>
      <c r="O35" s="258">
        <v>58.2</v>
      </c>
      <c r="Q35" s="366"/>
    </row>
    <row r="36" spans="1:162" s="114" customFormat="1" ht="51.75" x14ac:dyDescent="0.25">
      <c r="A36" s="19" t="s">
        <v>427</v>
      </c>
      <c r="B36" s="19" t="s">
        <v>30</v>
      </c>
      <c r="C36" s="17" t="s">
        <v>21</v>
      </c>
      <c r="D36" s="39">
        <v>337.08</v>
      </c>
      <c r="E36" s="316"/>
      <c r="F36" s="27">
        <f t="shared" si="1"/>
        <v>0</v>
      </c>
      <c r="G36" s="27" t="s">
        <v>425</v>
      </c>
      <c r="H36" s="302"/>
      <c r="I36" s="302"/>
      <c r="J36" s="302"/>
      <c r="K36" s="302"/>
      <c r="L36" s="302"/>
      <c r="M36" s="295"/>
      <c r="N36" s="402"/>
      <c r="O36" s="258">
        <v>337.08</v>
      </c>
      <c r="P36" s="302"/>
      <c r="Q36" s="362" t="s">
        <v>31</v>
      </c>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2"/>
      <c r="BV36" s="302"/>
      <c r="BW36" s="302"/>
      <c r="BX36" s="302"/>
      <c r="BY36" s="302"/>
      <c r="BZ36" s="302"/>
      <c r="CA36" s="302"/>
      <c r="CB36" s="302"/>
      <c r="CC36" s="302"/>
      <c r="CD36" s="302"/>
      <c r="CE36" s="302"/>
      <c r="CF36" s="302"/>
      <c r="CG36" s="302"/>
      <c r="CH36" s="302"/>
      <c r="CI36" s="302"/>
      <c r="CJ36" s="302"/>
      <c r="CK36" s="302"/>
      <c r="CL36" s="302"/>
      <c r="CM36" s="302"/>
      <c r="CN36" s="302"/>
      <c r="CO36" s="302"/>
      <c r="CP36" s="302"/>
      <c r="CQ36" s="302"/>
      <c r="CR36" s="302"/>
      <c r="CS36" s="302"/>
      <c r="CT36" s="302"/>
      <c r="CU36" s="302"/>
      <c r="CV36" s="302"/>
      <c r="CW36" s="302"/>
      <c r="CX36" s="302"/>
      <c r="CY36" s="302"/>
      <c r="CZ36" s="302"/>
      <c r="DA36" s="302"/>
      <c r="DB36" s="302"/>
      <c r="DC36" s="302"/>
      <c r="DD36" s="302"/>
      <c r="DE36" s="302"/>
      <c r="DF36" s="302"/>
      <c r="DG36" s="302"/>
      <c r="DH36" s="302"/>
      <c r="DI36" s="302"/>
      <c r="DJ36" s="302"/>
      <c r="DK36" s="302"/>
      <c r="DL36" s="302"/>
      <c r="DM36" s="302"/>
      <c r="DN36" s="302"/>
      <c r="DO36" s="302"/>
      <c r="DP36" s="302"/>
      <c r="DQ36" s="302"/>
      <c r="DR36" s="302"/>
      <c r="DS36" s="302"/>
      <c r="DT36" s="302"/>
      <c r="DU36" s="302"/>
      <c r="DV36" s="302"/>
      <c r="DW36" s="302"/>
      <c r="DX36" s="302"/>
      <c r="DY36" s="302"/>
      <c r="DZ36" s="302"/>
      <c r="EA36" s="302"/>
      <c r="EB36" s="302"/>
      <c r="EC36" s="302"/>
      <c r="ED36" s="302"/>
      <c r="EE36" s="302"/>
      <c r="EF36" s="302"/>
      <c r="EG36" s="302"/>
      <c r="EH36" s="302"/>
      <c r="EI36" s="302"/>
      <c r="EJ36" s="302"/>
      <c r="EK36" s="302"/>
      <c r="EL36" s="302"/>
      <c r="EM36" s="302"/>
      <c r="EN36" s="302"/>
      <c r="EO36" s="302"/>
      <c r="EP36" s="302"/>
      <c r="EQ36" s="302"/>
      <c r="ER36" s="302"/>
      <c r="ES36" s="302"/>
      <c r="ET36" s="302"/>
      <c r="EU36" s="302"/>
      <c r="EV36" s="302"/>
      <c r="EW36" s="302"/>
      <c r="EX36" s="302"/>
      <c r="EY36" s="302"/>
      <c r="EZ36" s="302"/>
      <c r="FA36" s="302"/>
      <c r="FB36" s="302"/>
      <c r="FC36" s="302"/>
      <c r="FD36" s="302"/>
      <c r="FE36" s="302"/>
      <c r="FF36" s="302"/>
    </row>
    <row r="37" spans="1:162" s="114" customFormat="1" ht="51.75" x14ac:dyDescent="0.25">
      <c r="A37" s="19" t="s">
        <v>428</v>
      </c>
      <c r="B37" s="19" t="s">
        <v>30</v>
      </c>
      <c r="C37" s="17" t="s">
        <v>21</v>
      </c>
      <c r="D37" s="39">
        <v>505.62</v>
      </c>
      <c r="E37" s="316"/>
      <c r="F37" s="27">
        <f t="shared" si="1"/>
        <v>0</v>
      </c>
      <c r="G37" s="27" t="s">
        <v>425</v>
      </c>
      <c r="H37" s="302"/>
      <c r="I37" s="302"/>
      <c r="J37" s="302"/>
      <c r="K37" s="302"/>
      <c r="L37" s="302"/>
      <c r="M37" s="295"/>
      <c r="N37" s="402"/>
      <c r="O37" s="258">
        <v>505.62</v>
      </c>
      <c r="P37" s="302"/>
      <c r="Q37" s="362" t="s">
        <v>32</v>
      </c>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2"/>
      <c r="BT37" s="302"/>
      <c r="BU37" s="302"/>
      <c r="BV37" s="302"/>
      <c r="BW37" s="302"/>
      <c r="BX37" s="302"/>
      <c r="BY37" s="302"/>
      <c r="BZ37" s="302"/>
      <c r="CA37" s="302"/>
      <c r="CB37" s="302"/>
      <c r="CC37" s="302"/>
      <c r="CD37" s="302"/>
      <c r="CE37" s="302"/>
      <c r="CF37" s="302"/>
      <c r="CG37" s="302"/>
      <c r="CH37" s="302"/>
      <c r="CI37" s="302"/>
      <c r="CJ37" s="302"/>
      <c r="CK37" s="302"/>
      <c r="CL37" s="302"/>
      <c r="CM37" s="302"/>
      <c r="CN37" s="302"/>
      <c r="CO37" s="302"/>
      <c r="CP37" s="302"/>
      <c r="CQ37" s="302"/>
      <c r="CR37" s="302"/>
      <c r="CS37" s="302"/>
      <c r="CT37" s="302"/>
      <c r="CU37" s="302"/>
      <c r="CV37" s="302"/>
      <c r="CW37" s="302"/>
      <c r="CX37" s="302"/>
      <c r="CY37" s="302"/>
      <c r="CZ37" s="302"/>
      <c r="DA37" s="302"/>
      <c r="DB37" s="302"/>
      <c r="DC37" s="302"/>
      <c r="DD37" s="302"/>
      <c r="DE37" s="302"/>
      <c r="DF37" s="302"/>
      <c r="DG37" s="302"/>
      <c r="DH37" s="302"/>
      <c r="DI37" s="302"/>
      <c r="DJ37" s="302"/>
      <c r="DK37" s="302"/>
      <c r="DL37" s="302"/>
      <c r="DM37" s="302"/>
      <c r="DN37" s="302"/>
      <c r="DO37" s="302"/>
      <c r="DP37" s="302"/>
      <c r="DQ37" s="302"/>
      <c r="DR37" s="302"/>
      <c r="DS37" s="302"/>
      <c r="DT37" s="302"/>
      <c r="DU37" s="302"/>
      <c r="DV37" s="302"/>
      <c r="DW37" s="302"/>
      <c r="DX37" s="302"/>
      <c r="DY37" s="302"/>
      <c r="DZ37" s="302"/>
      <c r="EA37" s="302"/>
      <c r="EB37" s="302"/>
      <c r="EC37" s="302"/>
      <c r="ED37" s="302"/>
      <c r="EE37" s="302"/>
      <c r="EF37" s="302"/>
      <c r="EG37" s="302"/>
      <c r="EH37" s="302"/>
      <c r="EI37" s="302"/>
      <c r="EJ37" s="302"/>
      <c r="EK37" s="302"/>
      <c r="EL37" s="302"/>
      <c r="EM37" s="302"/>
      <c r="EN37" s="302"/>
      <c r="EO37" s="302"/>
      <c r="EP37" s="302"/>
      <c r="EQ37" s="302"/>
      <c r="ER37" s="302"/>
      <c r="ES37" s="302"/>
      <c r="ET37" s="302"/>
      <c r="EU37" s="302"/>
      <c r="EV37" s="302"/>
      <c r="EW37" s="302"/>
      <c r="EX37" s="302"/>
      <c r="EY37" s="302"/>
      <c r="EZ37" s="302"/>
      <c r="FA37" s="302"/>
      <c r="FB37" s="302"/>
      <c r="FC37" s="302"/>
      <c r="FD37" s="302"/>
      <c r="FE37" s="302"/>
      <c r="FF37" s="302"/>
    </row>
    <row r="38" spans="1:162" s="114" customFormat="1" ht="16.5" customHeight="1" x14ac:dyDescent="0.25">
      <c r="A38" s="154" t="s">
        <v>558</v>
      </c>
      <c r="B38" s="155"/>
      <c r="C38" s="155"/>
      <c r="D38" s="155"/>
      <c r="E38" s="317"/>
      <c r="F38" s="155"/>
      <c r="G38" s="156"/>
      <c r="M38" s="295"/>
      <c r="N38" s="402"/>
      <c r="O38" s="259"/>
      <c r="Q38" s="362" t="s">
        <v>176</v>
      </c>
    </row>
    <row r="39" spans="1:162" s="114" customFormat="1" ht="183.75" x14ac:dyDescent="0.25">
      <c r="A39" s="200" t="s">
        <v>587</v>
      </c>
      <c r="B39" s="29" t="s">
        <v>33</v>
      </c>
      <c r="C39" s="17" t="s">
        <v>21</v>
      </c>
      <c r="D39" s="39">
        <v>460</v>
      </c>
      <c r="E39" s="316">
        <v>2</v>
      </c>
      <c r="F39" s="27">
        <f t="shared" si="1"/>
        <v>920</v>
      </c>
      <c r="G39" s="27">
        <f>F39</f>
        <v>920</v>
      </c>
      <c r="H39" s="302"/>
      <c r="I39" s="302"/>
      <c r="J39" s="302"/>
      <c r="K39" s="302"/>
      <c r="L39" s="302"/>
      <c r="M39" s="296" t="s">
        <v>615</v>
      </c>
      <c r="N39" s="402"/>
      <c r="O39" s="258" t="s">
        <v>34</v>
      </c>
      <c r="P39" s="302"/>
      <c r="Q39" s="369" t="s">
        <v>519</v>
      </c>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2"/>
      <c r="CK39" s="302"/>
      <c r="CL39" s="302"/>
      <c r="CM39" s="302"/>
      <c r="CN39" s="302"/>
      <c r="CO39" s="302"/>
      <c r="CP39" s="302"/>
      <c r="CQ39" s="302"/>
      <c r="CR39" s="302"/>
      <c r="CS39" s="302"/>
      <c r="CT39" s="302"/>
      <c r="CU39" s="302"/>
      <c r="CV39" s="302"/>
      <c r="CW39" s="302"/>
      <c r="CX39" s="302"/>
      <c r="CY39" s="302"/>
      <c r="CZ39" s="302"/>
      <c r="DA39" s="302"/>
      <c r="DB39" s="302"/>
      <c r="DC39" s="302"/>
      <c r="DD39" s="302"/>
      <c r="DE39" s="302"/>
      <c r="DF39" s="302"/>
      <c r="DG39" s="302"/>
      <c r="DH39" s="302"/>
      <c r="DI39" s="302"/>
      <c r="DJ39" s="302"/>
      <c r="DK39" s="302"/>
      <c r="DL39" s="302"/>
      <c r="DM39" s="302"/>
      <c r="DN39" s="302"/>
      <c r="DO39" s="302"/>
      <c r="DP39" s="302"/>
      <c r="DQ39" s="302"/>
      <c r="DR39" s="302"/>
      <c r="DS39" s="302"/>
      <c r="DT39" s="302"/>
      <c r="DU39" s="302"/>
      <c r="DV39" s="302"/>
      <c r="DW39" s="302"/>
      <c r="DX39" s="302"/>
      <c r="DY39" s="302"/>
      <c r="DZ39" s="302"/>
      <c r="EA39" s="302"/>
      <c r="EB39" s="302"/>
      <c r="EC39" s="302"/>
      <c r="ED39" s="302"/>
      <c r="EE39" s="302"/>
      <c r="EF39" s="302"/>
      <c r="EG39" s="302"/>
      <c r="EH39" s="302"/>
      <c r="EI39" s="302"/>
      <c r="EJ39" s="302"/>
      <c r="EK39" s="302"/>
      <c r="EL39" s="302"/>
      <c r="EM39" s="302"/>
      <c r="EN39" s="302"/>
      <c r="EO39" s="302"/>
      <c r="EP39" s="302"/>
      <c r="EQ39" s="302"/>
      <c r="ER39" s="302"/>
      <c r="ES39" s="302"/>
      <c r="ET39" s="302"/>
      <c r="EU39" s="302"/>
      <c r="EV39" s="302"/>
      <c r="EW39" s="302"/>
      <c r="EX39" s="302"/>
      <c r="EY39" s="302"/>
      <c r="EZ39" s="302"/>
      <c r="FA39" s="302"/>
      <c r="FB39" s="302"/>
      <c r="FC39" s="302"/>
      <c r="FD39" s="302"/>
      <c r="FE39" s="302"/>
      <c r="FF39" s="302"/>
    </row>
    <row r="40" spans="1:162" s="114" customFormat="1" ht="105.6" customHeight="1" x14ac:dyDescent="0.25">
      <c r="A40" s="200" t="s">
        <v>35</v>
      </c>
      <c r="B40" s="19" t="s">
        <v>36</v>
      </c>
      <c r="C40" s="17" t="s">
        <v>21</v>
      </c>
      <c r="D40" s="39">
        <v>287.5</v>
      </c>
      <c r="E40" s="316">
        <v>1</v>
      </c>
      <c r="F40" s="27">
        <f t="shared" si="1"/>
        <v>287.5</v>
      </c>
      <c r="G40" s="27" t="s">
        <v>37</v>
      </c>
      <c r="H40" s="302"/>
      <c r="I40" s="302"/>
      <c r="J40" s="302"/>
      <c r="K40" s="302"/>
      <c r="L40" s="302"/>
      <c r="M40" s="296" t="s">
        <v>615</v>
      </c>
      <c r="N40" s="403" t="s">
        <v>701</v>
      </c>
      <c r="O40" s="260" t="s">
        <v>397</v>
      </c>
      <c r="P40" s="302"/>
      <c r="Q40" s="362" t="s">
        <v>279</v>
      </c>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c r="CB40" s="302"/>
      <c r="CC40" s="302"/>
      <c r="CD40" s="302"/>
      <c r="CE40" s="302"/>
      <c r="CF40" s="302"/>
      <c r="CG40" s="302"/>
      <c r="CH40" s="302"/>
      <c r="CI40" s="302"/>
      <c r="CJ40" s="302"/>
      <c r="CK40" s="302"/>
      <c r="CL40" s="302"/>
      <c r="CM40" s="302"/>
      <c r="CN40" s="302"/>
      <c r="CO40" s="302"/>
      <c r="CP40" s="302"/>
      <c r="CQ40" s="302"/>
      <c r="CR40" s="302"/>
      <c r="CS40" s="302"/>
      <c r="CT40" s="302"/>
      <c r="CU40" s="302"/>
      <c r="CV40" s="302"/>
      <c r="CW40" s="302"/>
      <c r="CX40" s="302"/>
      <c r="CY40" s="302"/>
      <c r="CZ40" s="302"/>
      <c r="DA40" s="302"/>
      <c r="DB40" s="302"/>
      <c r="DC40" s="302"/>
      <c r="DD40" s="302"/>
      <c r="DE40" s="302"/>
      <c r="DF40" s="302"/>
      <c r="DG40" s="302"/>
      <c r="DH40" s="302"/>
      <c r="DI40" s="302"/>
      <c r="DJ40" s="302"/>
      <c r="DK40" s="302"/>
      <c r="DL40" s="302"/>
      <c r="DM40" s="302"/>
      <c r="DN40" s="302"/>
      <c r="DO40" s="302"/>
      <c r="DP40" s="302"/>
      <c r="DQ40" s="302"/>
      <c r="DR40" s="302"/>
      <c r="DS40" s="302"/>
      <c r="DT40" s="302"/>
      <c r="DU40" s="302"/>
      <c r="DV40" s="302"/>
      <c r="DW40" s="302"/>
      <c r="DX40" s="302"/>
      <c r="DY40" s="302"/>
      <c r="DZ40" s="302"/>
      <c r="EA40" s="302"/>
      <c r="EB40" s="302"/>
      <c r="EC40" s="302"/>
      <c r="ED40" s="302"/>
      <c r="EE40" s="302"/>
      <c r="EF40" s="302"/>
      <c r="EG40" s="302"/>
      <c r="EH40" s="302"/>
      <c r="EI40" s="302"/>
      <c r="EJ40" s="302"/>
      <c r="EK40" s="302"/>
      <c r="EL40" s="302"/>
      <c r="EM40" s="302"/>
      <c r="EN40" s="302"/>
      <c r="EO40" s="302"/>
      <c r="EP40" s="302"/>
      <c r="EQ40" s="302"/>
      <c r="ER40" s="302"/>
      <c r="ES40" s="302"/>
      <c r="ET40" s="302"/>
      <c r="EU40" s="302"/>
      <c r="EV40" s="302"/>
      <c r="EW40" s="302"/>
      <c r="EX40" s="302"/>
      <c r="EY40" s="302"/>
      <c r="EZ40" s="302"/>
      <c r="FA40" s="302"/>
      <c r="FB40" s="302"/>
      <c r="FC40" s="302"/>
      <c r="FD40" s="302"/>
      <c r="FE40" s="302"/>
      <c r="FF40" s="302"/>
    </row>
    <row r="41" spans="1:162" s="114" customFormat="1" ht="33" customHeight="1" x14ac:dyDescent="0.25">
      <c r="A41" s="201" t="s">
        <v>429</v>
      </c>
      <c r="B41" s="19" t="s">
        <v>38</v>
      </c>
      <c r="C41" s="17" t="s">
        <v>21</v>
      </c>
      <c r="D41" s="39">
        <v>115</v>
      </c>
      <c r="E41" s="316"/>
      <c r="F41" s="27">
        <f t="shared" si="1"/>
        <v>0</v>
      </c>
      <c r="G41" s="27" t="s">
        <v>425</v>
      </c>
      <c r="H41" s="302"/>
      <c r="I41" s="302"/>
      <c r="J41" s="302"/>
      <c r="K41" s="302"/>
      <c r="L41" s="302"/>
      <c r="M41" s="295"/>
      <c r="N41" s="402"/>
      <c r="O41" s="258">
        <v>115</v>
      </c>
      <c r="P41" s="302"/>
      <c r="Q41" s="362" t="s">
        <v>39</v>
      </c>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c r="CO41" s="302"/>
      <c r="CP41" s="302"/>
      <c r="CQ41" s="302"/>
      <c r="CR41" s="302"/>
      <c r="CS41" s="302"/>
      <c r="CT41" s="302"/>
      <c r="CU41" s="302"/>
      <c r="CV41" s="302"/>
      <c r="CW41" s="302"/>
      <c r="CX41" s="302"/>
      <c r="CY41" s="302"/>
      <c r="CZ41" s="302"/>
      <c r="DA41" s="302"/>
      <c r="DB41" s="302"/>
      <c r="DC41" s="302"/>
      <c r="DD41" s="302"/>
      <c r="DE41" s="302"/>
      <c r="DF41" s="302"/>
      <c r="DG41" s="302"/>
      <c r="DH41" s="302"/>
      <c r="DI41" s="302"/>
      <c r="DJ41" s="302"/>
      <c r="DK41" s="302"/>
      <c r="DL41" s="302"/>
      <c r="DM41" s="302"/>
      <c r="DN41" s="302"/>
      <c r="DO41" s="302"/>
      <c r="DP41" s="302"/>
      <c r="DQ41" s="302"/>
      <c r="DR41" s="302"/>
      <c r="DS41" s="302"/>
      <c r="DT41" s="302"/>
      <c r="DU41" s="302"/>
      <c r="DV41" s="302"/>
      <c r="DW41" s="302"/>
      <c r="DX41" s="302"/>
      <c r="DY41" s="302"/>
      <c r="DZ41" s="302"/>
      <c r="EA41" s="302"/>
      <c r="EB41" s="302"/>
      <c r="EC41" s="302"/>
      <c r="ED41" s="302"/>
      <c r="EE41" s="302"/>
      <c r="EF41" s="302"/>
      <c r="EG41" s="302"/>
      <c r="EH41" s="302"/>
      <c r="EI41" s="302"/>
      <c r="EJ41" s="302"/>
      <c r="EK41" s="302"/>
      <c r="EL41" s="302"/>
      <c r="EM41" s="302"/>
      <c r="EN41" s="302"/>
      <c r="EO41" s="302"/>
      <c r="EP41" s="302"/>
      <c r="EQ41" s="302"/>
      <c r="ER41" s="302"/>
      <c r="ES41" s="302"/>
      <c r="ET41" s="302"/>
      <c r="EU41" s="302"/>
      <c r="EV41" s="302"/>
      <c r="EW41" s="302"/>
      <c r="EX41" s="302"/>
      <c r="EY41" s="302"/>
      <c r="EZ41" s="302"/>
      <c r="FA41" s="302"/>
      <c r="FB41" s="302"/>
      <c r="FC41" s="302"/>
      <c r="FD41" s="302"/>
      <c r="FE41" s="302"/>
      <c r="FF41" s="302"/>
    </row>
    <row r="42" spans="1:162" s="114" customFormat="1" ht="185.65" customHeight="1" x14ac:dyDescent="0.25">
      <c r="A42" s="200" t="s">
        <v>430</v>
      </c>
      <c r="B42" s="19" t="s">
        <v>40</v>
      </c>
      <c r="C42" s="17" t="s">
        <v>21</v>
      </c>
      <c r="D42" s="39"/>
      <c r="E42" s="316">
        <v>1</v>
      </c>
      <c r="F42" s="27">
        <f t="shared" si="1"/>
        <v>0</v>
      </c>
      <c r="G42" s="27">
        <f t="shared" ref="G42:G50" si="2">F42*$E$11</f>
        <v>0</v>
      </c>
      <c r="H42" s="302"/>
      <c r="I42" s="302"/>
      <c r="J42" s="302"/>
      <c r="K42" s="302"/>
      <c r="L42" s="302"/>
      <c r="M42" s="296" t="s">
        <v>615</v>
      </c>
      <c r="N42" s="402"/>
      <c r="O42" s="258" t="s">
        <v>559</v>
      </c>
      <c r="P42" s="302"/>
      <c r="Q42" s="362" t="s">
        <v>215</v>
      </c>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302"/>
      <c r="CA42" s="302"/>
      <c r="CB42" s="302"/>
      <c r="CC42" s="302"/>
      <c r="CD42" s="302"/>
      <c r="CE42" s="302"/>
      <c r="CF42" s="302"/>
      <c r="CG42" s="302"/>
      <c r="CH42" s="302"/>
      <c r="CI42" s="302"/>
      <c r="CJ42" s="302"/>
      <c r="CK42" s="302"/>
      <c r="CL42" s="302"/>
      <c r="CM42" s="302"/>
      <c r="CN42" s="302"/>
      <c r="CO42" s="302"/>
      <c r="CP42" s="302"/>
      <c r="CQ42" s="302"/>
      <c r="CR42" s="302"/>
      <c r="CS42" s="302"/>
      <c r="CT42" s="302"/>
      <c r="CU42" s="302"/>
      <c r="CV42" s="302"/>
      <c r="CW42" s="302"/>
      <c r="CX42" s="302"/>
      <c r="CY42" s="302"/>
      <c r="CZ42" s="302"/>
      <c r="DA42" s="302"/>
      <c r="DB42" s="302"/>
      <c r="DC42" s="302"/>
      <c r="DD42" s="302"/>
      <c r="DE42" s="302"/>
      <c r="DF42" s="302"/>
      <c r="DG42" s="302"/>
      <c r="DH42" s="302"/>
      <c r="DI42" s="302"/>
      <c r="DJ42" s="302"/>
      <c r="DK42" s="302"/>
      <c r="DL42" s="302"/>
      <c r="DM42" s="302"/>
      <c r="DN42" s="302"/>
      <c r="DO42" s="302"/>
      <c r="DP42" s="302"/>
      <c r="DQ42" s="302"/>
      <c r="DR42" s="302"/>
      <c r="DS42" s="302"/>
      <c r="DT42" s="302"/>
      <c r="DU42" s="302"/>
      <c r="DV42" s="302"/>
      <c r="DW42" s="302"/>
      <c r="DX42" s="302"/>
      <c r="DY42" s="302"/>
      <c r="DZ42" s="302"/>
      <c r="EA42" s="302"/>
      <c r="EB42" s="302"/>
      <c r="EC42" s="302"/>
      <c r="ED42" s="302"/>
      <c r="EE42" s="302"/>
      <c r="EF42" s="302"/>
      <c r="EG42" s="302"/>
      <c r="EH42" s="302"/>
      <c r="EI42" s="302"/>
      <c r="EJ42" s="302"/>
      <c r="EK42" s="302"/>
      <c r="EL42" s="302"/>
      <c r="EM42" s="302"/>
      <c r="EN42" s="302"/>
      <c r="EO42" s="302"/>
      <c r="EP42" s="302"/>
      <c r="EQ42" s="302"/>
      <c r="ER42" s="302"/>
      <c r="ES42" s="302"/>
      <c r="ET42" s="302"/>
      <c r="EU42" s="302"/>
      <c r="EV42" s="302"/>
      <c r="EW42" s="302"/>
      <c r="EX42" s="302"/>
      <c r="EY42" s="302"/>
      <c r="EZ42" s="302"/>
      <c r="FA42" s="302"/>
      <c r="FB42" s="302"/>
      <c r="FC42" s="302"/>
      <c r="FD42" s="302"/>
      <c r="FE42" s="302"/>
      <c r="FF42" s="302"/>
    </row>
    <row r="43" spans="1:162" s="114" customFormat="1" ht="136.15" customHeight="1" x14ac:dyDescent="0.25">
      <c r="A43" s="200" t="s">
        <v>41</v>
      </c>
      <c r="B43" s="19" t="s">
        <v>433</v>
      </c>
      <c r="C43" s="17" t="s">
        <v>21</v>
      </c>
      <c r="D43" s="39"/>
      <c r="E43" s="316"/>
      <c r="F43" s="27">
        <f t="shared" si="1"/>
        <v>0</v>
      </c>
      <c r="G43" s="27">
        <f t="shared" si="2"/>
        <v>0</v>
      </c>
      <c r="H43" s="302"/>
      <c r="I43" s="302"/>
      <c r="J43" s="302"/>
      <c r="K43" s="302"/>
      <c r="L43" s="302"/>
      <c r="M43" s="296" t="s">
        <v>615</v>
      </c>
      <c r="N43" s="402"/>
      <c r="O43" s="258" t="s">
        <v>560</v>
      </c>
      <c r="P43" s="302"/>
      <c r="Q43" s="362" t="s">
        <v>280</v>
      </c>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302"/>
      <c r="BY43" s="302"/>
      <c r="BZ43" s="302"/>
      <c r="CA43" s="302"/>
      <c r="CB43" s="302"/>
      <c r="CC43" s="302"/>
      <c r="CD43" s="302"/>
      <c r="CE43" s="302"/>
      <c r="CF43" s="302"/>
      <c r="CG43" s="302"/>
      <c r="CH43" s="302"/>
      <c r="CI43" s="302"/>
      <c r="CJ43" s="302"/>
      <c r="CK43" s="302"/>
      <c r="CL43" s="302"/>
      <c r="CM43" s="302"/>
      <c r="CN43" s="302"/>
      <c r="CO43" s="302"/>
      <c r="CP43" s="302"/>
      <c r="CQ43" s="302"/>
      <c r="CR43" s="302"/>
      <c r="CS43" s="302"/>
      <c r="CT43" s="302"/>
      <c r="CU43" s="302"/>
      <c r="CV43" s="302"/>
      <c r="CW43" s="302"/>
      <c r="CX43" s="302"/>
      <c r="CY43" s="302"/>
      <c r="CZ43" s="302"/>
      <c r="DA43" s="302"/>
      <c r="DB43" s="302"/>
      <c r="DC43" s="302"/>
      <c r="DD43" s="302"/>
      <c r="DE43" s="302"/>
      <c r="DF43" s="302"/>
      <c r="DG43" s="302"/>
      <c r="DH43" s="302"/>
      <c r="DI43" s="302"/>
      <c r="DJ43" s="302"/>
      <c r="DK43" s="302"/>
      <c r="DL43" s="302"/>
      <c r="DM43" s="302"/>
      <c r="DN43" s="302"/>
      <c r="DO43" s="302"/>
      <c r="DP43" s="302"/>
      <c r="DQ43" s="302"/>
      <c r="DR43" s="302"/>
      <c r="DS43" s="302"/>
      <c r="DT43" s="302"/>
      <c r="DU43" s="302"/>
      <c r="DV43" s="302"/>
      <c r="DW43" s="302"/>
      <c r="DX43" s="302"/>
      <c r="DY43" s="302"/>
      <c r="DZ43" s="302"/>
      <c r="EA43" s="302"/>
      <c r="EB43" s="302"/>
      <c r="EC43" s="302"/>
      <c r="ED43" s="302"/>
      <c r="EE43" s="302"/>
      <c r="EF43" s="302"/>
      <c r="EG43" s="302"/>
      <c r="EH43" s="302"/>
      <c r="EI43" s="302"/>
      <c r="EJ43" s="302"/>
      <c r="EK43" s="302"/>
      <c r="EL43" s="302"/>
      <c r="EM43" s="302"/>
      <c r="EN43" s="302"/>
      <c r="EO43" s="302"/>
      <c r="EP43" s="302"/>
      <c r="EQ43" s="302"/>
      <c r="ER43" s="302"/>
      <c r="ES43" s="302"/>
      <c r="ET43" s="302"/>
      <c r="EU43" s="302"/>
      <c r="EV43" s="302"/>
      <c r="EW43" s="302"/>
      <c r="EX43" s="302"/>
      <c r="EY43" s="302"/>
      <c r="EZ43" s="302"/>
      <c r="FA43" s="302"/>
      <c r="FB43" s="302"/>
      <c r="FC43" s="302"/>
      <c r="FD43" s="302"/>
      <c r="FE43" s="302"/>
      <c r="FF43" s="302"/>
    </row>
    <row r="44" spans="1:162" s="114" customFormat="1" ht="122.25" customHeight="1" x14ac:dyDescent="0.25">
      <c r="A44" s="200" t="s">
        <v>42</v>
      </c>
      <c r="B44" s="19" t="s">
        <v>40</v>
      </c>
      <c r="C44" s="17" t="s">
        <v>21</v>
      </c>
      <c r="D44" s="39"/>
      <c r="E44" s="316">
        <v>1</v>
      </c>
      <c r="F44" s="27">
        <f t="shared" si="1"/>
        <v>0</v>
      </c>
      <c r="G44" s="27">
        <f t="shared" si="2"/>
        <v>0</v>
      </c>
      <c r="H44" s="302"/>
      <c r="I44" s="302"/>
      <c r="J44" s="302"/>
      <c r="K44" s="302"/>
      <c r="L44" s="302"/>
      <c r="M44" s="296" t="s">
        <v>615</v>
      </c>
      <c r="N44" s="402"/>
      <c r="O44" s="258" t="s">
        <v>560</v>
      </c>
      <c r="P44" s="302"/>
      <c r="Q44" s="362" t="s">
        <v>281</v>
      </c>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2"/>
      <c r="BR44" s="302"/>
      <c r="BS44" s="302"/>
      <c r="BT44" s="302"/>
      <c r="BU44" s="302"/>
      <c r="BV44" s="302"/>
      <c r="BW44" s="302"/>
      <c r="BX44" s="302"/>
      <c r="BY44" s="302"/>
      <c r="BZ44" s="302"/>
      <c r="CA44" s="302"/>
      <c r="CB44" s="302"/>
      <c r="CC44" s="302"/>
      <c r="CD44" s="302"/>
      <c r="CE44" s="302"/>
      <c r="CF44" s="302"/>
      <c r="CG44" s="302"/>
      <c r="CH44" s="302"/>
      <c r="CI44" s="302"/>
      <c r="CJ44" s="302"/>
      <c r="CK44" s="302"/>
      <c r="CL44" s="302"/>
      <c r="CM44" s="302"/>
      <c r="CN44" s="302"/>
      <c r="CO44" s="302"/>
      <c r="CP44" s="302"/>
      <c r="CQ44" s="302"/>
      <c r="CR44" s="302"/>
      <c r="CS44" s="302"/>
      <c r="CT44" s="302"/>
      <c r="CU44" s="302"/>
      <c r="CV44" s="302"/>
      <c r="CW44" s="302"/>
      <c r="CX44" s="302"/>
      <c r="CY44" s="302"/>
      <c r="CZ44" s="302"/>
      <c r="DA44" s="302"/>
      <c r="DB44" s="302"/>
      <c r="DC44" s="302"/>
      <c r="DD44" s="302"/>
      <c r="DE44" s="302"/>
      <c r="DF44" s="302"/>
      <c r="DG44" s="302"/>
      <c r="DH44" s="302"/>
      <c r="DI44" s="302"/>
      <c r="DJ44" s="302"/>
      <c r="DK44" s="302"/>
      <c r="DL44" s="302"/>
      <c r="DM44" s="302"/>
      <c r="DN44" s="302"/>
      <c r="DO44" s="302"/>
      <c r="DP44" s="302"/>
      <c r="DQ44" s="302"/>
      <c r="DR44" s="302"/>
      <c r="DS44" s="302"/>
      <c r="DT44" s="302"/>
      <c r="DU44" s="302"/>
      <c r="DV44" s="302"/>
      <c r="DW44" s="302"/>
      <c r="DX44" s="302"/>
      <c r="DY44" s="302"/>
      <c r="DZ44" s="302"/>
      <c r="EA44" s="302"/>
      <c r="EB44" s="302"/>
      <c r="EC44" s="302"/>
      <c r="ED44" s="302"/>
      <c r="EE44" s="302"/>
      <c r="EF44" s="302"/>
      <c r="EG44" s="302"/>
      <c r="EH44" s="302"/>
      <c r="EI44" s="302"/>
      <c r="EJ44" s="302"/>
      <c r="EK44" s="302"/>
      <c r="EL44" s="302"/>
      <c r="EM44" s="302"/>
      <c r="EN44" s="302"/>
      <c r="EO44" s="302"/>
      <c r="EP44" s="302"/>
      <c r="EQ44" s="302"/>
      <c r="ER44" s="302"/>
      <c r="ES44" s="302"/>
      <c r="ET44" s="302"/>
      <c r="EU44" s="302"/>
      <c r="EV44" s="302"/>
      <c r="EW44" s="302"/>
      <c r="EX44" s="302"/>
      <c r="EY44" s="302"/>
      <c r="EZ44" s="302"/>
      <c r="FA44" s="302"/>
      <c r="FB44" s="302"/>
      <c r="FC44" s="302"/>
      <c r="FD44" s="302"/>
      <c r="FE44" s="302"/>
      <c r="FF44" s="302"/>
    </row>
    <row r="45" spans="1:162" s="114" customFormat="1" ht="48.6" customHeight="1" x14ac:dyDescent="0.25">
      <c r="A45" s="201" t="s">
        <v>588</v>
      </c>
      <c r="B45" s="200" t="s">
        <v>33</v>
      </c>
      <c r="C45" s="17" t="s">
        <v>21</v>
      </c>
      <c r="D45" s="39">
        <v>57.5</v>
      </c>
      <c r="E45" s="316"/>
      <c r="F45" s="27">
        <f t="shared" si="1"/>
        <v>0</v>
      </c>
      <c r="G45" s="27">
        <f>F45</f>
        <v>0</v>
      </c>
      <c r="H45" s="302"/>
      <c r="I45" s="302"/>
      <c r="J45" s="302"/>
      <c r="K45" s="302"/>
      <c r="L45" s="302"/>
      <c r="M45" s="295"/>
      <c r="N45" s="402"/>
      <c r="O45" s="258">
        <v>57.5</v>
      </c>
      <c r="P45" s="302"/>
      <c r="Q45" s="364" t="s">
        <v>659</v>
      </c>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2"/>
      <c r="BR45" s="302"/>
      <c r="BS45" s="302"/>
      <c r="BT45" s="302"/>
      <c r="BU45" s="302"/>
      <c r="BV45" s="302"/>
      <c r="BW45" s="302"/>
      <c r="BX45" s="302"/>
      <c r="BY45" s="302"/>
      <c r="BZ45" s="302"/>
      <c r="CA45" s="302"/>
      <c r="CB45" s="302"/>
      <c r="CC45" s="302"/>
      <c r="CD45" s="302"/>
      <c r="CE45" s="302"/>
      <c r="CF45" s="302"/>
      <c r="CG45" s="302"/>
      <c r="CH45" s="302"/>
      <c r="CI45" s="302"/>
      <c r="CJ45" s="302"/>
      <c r="CK45" s="302"/>
      <c r="CL45" s="302"/>
      <c r="CM45" s="302"/>
      <c r="CN45" s="302"/>
      <c r="CO45" s="302"/>
      <c r="CP45" s="302"/>
      <c r="CQ45" s="302"/>
      <c r="CR45" s="302"/>
      <c r="CS45" s="302"/>
      <c r="CT45" s="302"/>
      <c r="CU45" s="302"/>
      <c r="CV45" s="302"/>
      <c r="CW45" s="302"/>
      <c r="CX45" s="302"/>
      <c r="CY45" s="302"/>
      <c r="CZ45" s="302"/>
      <c r="DA45" s="302"/>
      <c r="DB45" s="302"/>
      <c r="DC45" s="302"/>
      <c r="DD45" s="302"/>
      <c r="DE45" s="302"/>
      <c r="DF45" s="302"/>
      <c r="DG45" s="302"/>
      <c r="DH45" s="302"/>
      <c r="DI45" s="302"/>
      <c r="DJ45" s="302"/>
      <c r="DK45" s="302"/>
      <c r="DL45" s="302"/>
      <c r="DM45" s="302"/>
      <c r="DN45" s="302"/>
      <c r="DO45" s="302"/>
      <c r="DP45" s="302"/>
      <c r="DQ45" s="302"/>
      <c r="DR45" s="302"/>
      <c r="DS45" s="302"/>
      <c r="DT45" s="302"/>
      <c r="DU45" s="302"/>
      <c r="DV45" s="302"/>
      <c r="DW45" s="302"/>
      <c r="DX45" s="302"/>
      <c r="DY45" s="302"/>
      <c r="DZ45" s="302"/>
      <c r="EA45" s="302"/>
      <c r="EB45" s="302"/>
      <c r="EC45" s="302"/>
      <c r="ED45" s="302"/>
      <c r="EE45" s="302"/>
      <c r="EF45" s="302"/>
      <c r="EG45" s="302"/>
      <c r="EH45" s="302"/>
      <c r="EI45" s="302"/>
      <c r="EJ45" s="302"/>
      <c r="EK45" s="302"/>
      <c r="EL45" s="302"/>
      <c r="EM45" s="302"/>
      <c r="EN45" s="302"/>
      <c r="EO45" s="302"/>
      <c r="EP45" s="302"/>
      <c r="EQ45" s="302"/>
      <c r="ER45" s="302"/>
      <c r="ES45" s="302"/>
      <c r="ET45" s="302"/>
      <c r="EU45" s="302"/>
      <c r="EV45" s="302"/>
      <c r="EW45" s="302"/>
      <c r="EX45" s="302"/>
      <c r="EY45" s="302"/>
      <c r="EZ45" s="302"/>
      <c r="FA45" s="302"/>
      <c r="FB45" s="302"/>
      <c r="FC45" s="302"/>
      <c r="FD45" s="302"/>
      <c r="FE45" s="302"/>
      <c r="FF45" s="302"/>
    </row>
    <row r="46" spans="1:162" s="114" customFormat="1" ht="138" x14ac:dyDescent="0.25">
      <c r="A46" s="201" t="s">
        <v>376</v>
      </c>
      <c r="B46" s="19" t="s">
        <v>433</v>
      </c>
      <c r="C46" s="17" t="s">
        <v>21</v>
      </c>
      <c r="D46" s="39"/>
      <c r="E46" s="316"/>
      <c r="F46" s="27">
        <f t="shared" si="1"/>
        <v>0</v>
      </c>
      <c r="G46" s="27">
        <f t="shared" si="2"/>
        <v>0</v>
      </c>
      <c r="H46" s="302"/>
      <c r="I46" s="302"/>
      <c r="J46" s="302"/>
      <c r="K46" s="302"/>
      <c r="L46" s="302"/>
      <c r="M46" s="295"/>
      <c r="N46" s="402"/>
      <c r="O46" s="258" t="s">
        <v>388</v>
      </c>
      <c r="P46" s="302"/>
      <c r="Q46" s="364" t="s">
        <v>660</v>
      </c>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2"/>
      <c r="BR46" s="302"/>
      <c r="BS46" s="302"/>
      <c r="BT46" s="302"/>
      <c r="BU46" s="302"/>
      <c r="BV46" s="302"/>
      <c r="BW46" s="302"/>
      <c r="BX46" s="302"/>
      <c r="BY46" s="302"/>
      <c r="BZ46" s="302"/>
      <c r="CA46" s="302"/>
      <c r="CB46" s="302"/>
      <c r="CC46" s="302"/>
      <c r="CD46" s="302"/>
      <c r="CE46" s="302"/>
      <c r="CF46" s="302"/>
      <c r="CG46" s="302"/>
      <c r="CH46" s="302"/>
      <c r="CI46" s="302"/>
      <c r="CJ46" s="302"/>
      <c r="CK46" s="302"/>
      <c r="CL46" s="302"/>
      <c r="CM46" s="302"/>
      <c r="CN46" s="302"/>
      <c r="CO46" s="302"/>
      <c r="CP46" s="302"/>
      <c r="CQ46" s="302"/>
      <c r="CR46" s="302"/>
      <c r="CS46" s="302"/>
      <c r="CT46" s="302"/>
      <c r="CU46" s="302"/>
      <c r="CV46" s="302"/>
      <c r="CW46" s="302"/>
      <c r="CX46" s="302"/>
      <c r="CY46" s="302"/>
      <c r="CZ46" s="302"/>
      <c r="DA46" s="302"/>
      <c r="DB46" s="302"/>
      <c r="DC46" s="302"/>
      <c r="DD46" s="302"/>
      <c r="DE46" s="302"/>
      <c r="DF46" s="302"/>
      <c r="DG46" s="302"/>
      <c r="DH46" s="302"/>
      <c r="DI46" s="302"/>
      <c r="DJ46" s="302"/>
      <c r="DK46" s="302"/>
      <c r="DL46" s="302"/>
      <c r="DM46" s="302"/>
      <c r="DN46" s="302"/>
      <c r="DO46" s="302"/>
      <c r="DP46" s="302"/>
      <c r="DQ46" s="302"/>
      <c r="DR46" s="302"/>
      <c r="DS46" s="302"/>
      <c r="DT46" s="302"/>
      <c r="DU46" s="302"/>
      <c r="DV46" s="302"/>
      <c r="DW46" s="302"/>
      <c r="DX46" s="302"/>
      <c r="DY46" s="302"/>
      <c r="DZ46" s="302"/>
      <c r="EA46" s="302"/>
      <c r="EB46" s="302"/>
      <c r="EC46" s="302"/>
      <c r="ED46" s="302"/>
      <c r="EE46" s="302"/>
      <c r="EF46" s="302"/>
      <c r="EG46" s="302"/>
      <c r="EH46" s="302"/>
      <c r="EI46" s="302"/>
      <c r="EJ46" s="302"/>
      <c r="EK46" s="302"/>
      <c r="EL46" s="302"/>
      <c r="EM46" s="302"/>
      <c r="EN46" s="302"/>
      <c r="EO46" s="302"/>
      <c r="EP46" s="302"/>
      <c r="EQ46" s="302"/>
      <c r="ER46" s="302"/>
      <c r="ES46" s="302"/>
      <c r="ET46" s="302"/>
      <c r="EU46" s="302"/>
      <c r="EV46" s="302"/>
      <c r="EW46" s="302"/>
      <c r="EX46" s="302"/>
      <c r="EY46" s="302"/>
      <c r="EZ46" s="302"/>
      <c r="FA46" s="302"/>
      <c r="FB46" s="302"/>
      <c r="FC46" s="302"/>
      <c r="FD46" s="302"/>
      <c r="FE46" s="302"/>
      <c r="FF46" s="302"/>
    </row>
    <row r="47" spans="1:162" s="114" customFormat="1" ht="70.150000000000006" customHeight="1" x14ac:dyDescent="0.25">
      <c r="A47" s="201" t="s">
        <v>480</v>
      </c>
      <c r="B47" s="19" t="s">
        <v>28</v>
      </c>
      <c r="C47" s="17" t="s">
        <v>21</v>
      </c>
      <c r="D47" s="39"/>
      <c r="E47" s="316"/>
      <c r="F47" s="27">
        <f t="shared" si="1"/>
        <v>0</v>
      </c>
      <c r="G47" s="27">
        <f t="shared" si="2"/>
        <v>0</v>
      </c>
      <c r="H47" s="302"/>
      <c r="I47" s="302"/>
      <c r="J47" s="302"/>
      <c r="K47" s="302"/>
      <c r="L47" s="302"/>
      <c r="M47" s="295"/>
      <c r="N47" s="402"/>
      <c r="O47" s="258" t="s">
        <v>561</v>
      </c>
      <c r="P47" s="302"/>
      <c r="Q47" s="364" t="s">
        <v>520</v>
      </c>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c r="BV47" s="302"/>
      <c r="BW47" s="302"/>
      <c r="BX47" s="302"/>
      <c r="BY47" s="302"/>
      <c r="BZ47" s="302"/>
      <c r="CA47" s="302"/>
      <c r="CB47" s="302"/>
      <c r="CC47" s="302"/>
      <c r="CD47" s="302"/>
      <c r="CE47" s="302"/>
      <c r="CF47" s="302"/>
      <c r="CG47" s="302"/>
      <c r="CH47" s="302"/>
      <c r="CI47" s="302"/>
      <c r="CJ47" s="302"/>
      <c r="CK47" s="302"/>
      <c r="CL47" s="302"/>
      <c r="CM47" s="302"/>
      <c r="CN47" s="302"/>
      <c r="CO47" s="302"/>
      <c r="CP47" s="302"/>
      <c r="CQ47" s="302"/>
      <c r="CR47" s="302"/>
      <c r="CS47" s="302"/>
      <c r="CT47" s="302"/>
      <c r="CU47" s="302"/>
      <c r="CV47" s="302"/>
      <c r="CW47" s="302"/>
      <c r="CX47" s="302"/>
      <c r="CY47" s="302"/>
      <c r="CZ47" s="302"/>
      <c r="DA47" s="302"/>
      <c r="DB47" s="302"/>
      <c r="DC47" s="302"/>
      <c r="DD47" s="302"/>
      <c r="DE47" s="302"/>
      <c r="DF47" s="302"/>
      <c r="DG47" s="302"/>
      <c r="DH47" s="302"/>
      <c r="DI47" s="302"/>
      <c r="DJ47" s="302"/>
      <c r="DK47" s="302"/>
      <c r="DL47" s="302"/>
      <c r="DM47" s="302"/>
      <c r="DN47" s="302"/>
      <c r="DO47" s="302"/>
      <c r="DP47" s="302"/>
      <c r="DQ47" s="302"/>
      <c r="DR47" s="302"/>
      <c r="DS47" s="302"/>
      <c r="DT47" s="302"/>
      <c r="DU47" s="302"/>
      <c r="DV47" s="302"/>
      <c r="DW47" s="302"/>
      <c r="DX47" s="302"/>
      <c r="DY47" s="302"/>
      <c r="DZ47" s="302"/>
      <c r="EA47" s="302"/>
      <c r="EB47" s="302"/>
      <c r="EC47" s="302"/>
      <c r="ED47" s="302"/>
      <c r="EE47" s="302"/>
      <c r="EF47" s="302"/>
      <c r="EG47" s="302"/>
      <c r="EH47" s="302"/>
      <c r="EI47" s="302"/>
      <c r="EJ47" s="302"/>
      <c r="EK47" s="302"/>
      <c r="EL47" s="302"/>
      <c r="EM47" s="302"/>
      <c r="EN47" s="302"/>
      <c r="EO47" s="302"/>
      <c r="EP47" s="302"/>
      <c r="EQ47" s="302"/>
      <c r="ER47" s="302"/>
      <c r="ES47" s="302"/>
      <c r="ET47" s="302"/>
      <c r="EU47" s="302"/>
      <c r="EV47" s="302"/>
      <c r="EW47" s="302"/>
      <c r="EX47" s="302"/>
      <c r="EY47" s="302"/>
      <c r="EZ47" s="302"/>
      <c r="FA47" s="302"/>
      <c r="FB47" s="302"/>
      <c r="FC47" s="302"/>
      <c r="FD47" s="302"/>
      <c r="FE47" s="302"/>
      <c r="FF47" s="302"/>
    </row>
    <row r="48" spans="1:162" s="114" customFormat="1" ht="42" customHeight="1" x14ac:dyDescent="0.25">
      <c r="A48" s="200" t="s">
        <v>377</v>
      </c>
      <c r="B48" s="19" t="s">
        <v>433</v>
      </c>
      <c r="C48" s="17" t="s">
        <v>21</v>
      </c>
      <c r="D48" s="39">
        <v>57.5</v>
      </c>
      <c r="E48" s="316"/>
      <c r="F48" s="27">
        <f t="shared" si="1"/>
        <v>0</v>
      </c>
      <c r="G48" s="27">
        <f t="shared" si="2"/>
        <v>0</v>
      </c>
      <c r="H48" s="302"/>
      <c r="I48" s="302"/>
      <c r="J48" s="302"/>
      <c r="K48" s="302"/>
      <c r="L48" s="302"/>
      <c r="M48" s="295"/>
      <c r="N48" s="402"/>
      <c r="O48" s="258">
        <v>57.5</v>
      </c>
      <c r="P48" s="302"/>
      <c r="Q48" s="364" t="s">
        <v>661</v>
      </c>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2"/>
      <c r="BR48" s="302"/>
      <c r="BS48" s="302"/>
      <c r="BT48" s="302"/>
      <c r="BU48" s="302"/>
      <c r="BV48" s="302"/>
      <c r="BW48" s="302"/>
      <c r="BX48" s="302"/>
      <c r="BY48" s="302"/>
      <c r="BZ48" s="302"/>
      <c r="CA48" s="302"/>
      <c r="CB48" s="302"/>
      <c r="CC48" s="302"/>
      <c r="CD48" s="302"/>
      <c r="CE48" s="302"/>
      <c r="CF48" s="302"/>
      <c r="CG48" s="302"/>
      <c r="CH48" s="302"/>
      <c r="CI48" s="302"/>
      <c r="CJ48" s="302"/>
      <c r="CK48" s="302"/>
      <c r="CL48" s="302"/>
      <c r="CM48" s="302"/>
      <c r="CN48" s="302"/>
      <c r="CO48" s="302"/>
      <c r="CP48" s="302"/>
      <c r="CQ48" s="302"/>
      <c r="CR48" s="302"/>
      <c r="CS48" s="302"/>
      <c r="CT48" s="302"/>
      <c r="CU48" s="302"/>
      <c r="CV48" s="302"/>
      <c r="CW48" s="302"/>
      <c r="CX48" s="302"/>
      <c r="CY48" s="302"/>
      <c r="CZ48" s="302"/>
      <c r="DA48" s="302"/>
      <c r="DB48" s="302"/>
      <c r="DC48" s="302"/>
      <c r="DD48" s="302"/>
      <c r="DE48" s="302"/>
      <c r="DF48" s="302"/>
      <c r="DG48" s="302"/>
      <c r="DH48" s="302"/>
      <c r="DI48" s="302"/>
      <c r="DJ48" s="302"/>
      <c r="DK48" s="302"/>
      <c r="DL48" s="302"/>
      <c r="DM48" s="302"/>
      <c r="DN48" s="302"/>
      <c r="DO48" s="302"/>
      <c r="DP48" s="302"/>
      <c r="DQ48" s="302"/>
      <c r="DR48" s="302"/>
      <c r="DS48" s="302"/>
      <c r="DT48" s="302"/>
      <c r="DU48" s="302"/>
      <c r="DV48" s="302"/>
      <c r="DW48" s="302"/>
      <c r="DX48" s="302"/>
      <c r="DY48" s="302"/>
      <c r="DZ48" s="302"/>
      <c r="EA48" s="302"/>
      <c r="EB48" s="302"/>
      <c r="EC48" s="302"/>
      <c r="ED48" s="302"/>
      <c r="EE48" s="302"/>
      <c r="EF48" s="302"/>
      <c r="EG48" s="302"/>
      <c r="EH48" s="302"/>
      <c r="EI48" s="302"/>
      <c r="EJ48" s="302"/>
      <c r="EK48" s="302"/>
      <c r="EL48" s="302"/>
      <c r="EM48" s="302"/>
      <c r="EN48" s="302"/>
      <c r="EO48" s="302"/>
      <c r="EP48" s="302"/>
      <c r="EQ48" s="302"/>
      <c r="ER48" s="302"/>
      <c r="ES48" s="302"/>
      <c r="ET48" s="302"/>
      <c r="EU48" s="302"/>
      <c r="EV48" s="302"/>
      <c r="EW48" s="302"/>
      <c r="EX48" s="302"/>
      <c r="EY48" s="302"/>
      <c r="EZ48" s="302"/>
      <c r="FA48" s="302"/>
      <c r="FB48" s="302"/>
      <c r="FC48" s="302"/>
      <c r="FD48" s="302"/>
      <c r="FE48" s="302"/>
      <c r="FF48" s="302"/>
    </row>
    <row r="49" spans="1:162" s="114" customFormat="1" ht="30" x14ac:dyDescent="0.25">
      <c r="A49" s="22" t="s">
        <v>434</v>
      </c>
      <c r="B49" s="70" t="s">
        <v>479</v>
      </c>
      <c r="C49" s="20" t="s">
        <v>21</v>
      </c>
      <c r="D49" s="39">
        <v>11.24</v>
      </c>
      <c r="E49" s="316"/>
      <c r="F49" s="27">
        <f t="shared" si="1"/>
        <v>0</v>
      </c>
      <c r="G49" s="27">
        <f t="shared" si="2"/>
        <v>0</v>
      </c>
      <c r="H49" s="302"/>
      <c r="I49" s="302"/>
      <c r="J49" s="302"/>
      <c r="K49" s="302"/>
      <c r="L49" s="302"/>
      <c r="M49" s="295"/>
      <c r="N49" s="402"/>
      <c r="O49" s="258">
        <v>11.24</v>
      </c>
      <c r="P49" s="302"/>
      <c r="Q49" s="364" t="s">
        <v>662</v>
      </c>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2"/>
      <c r="BR49" s="302"/>
      <c r="BS49" s="302"/>
      <c r="BT49" s="302"/>
      <c r="BU49" s="302"/>
      <c r="BV49" s="302"/>
      <c r="BW49" s="302"/>
      <c r="BX49" s="302"/>
      <c r="BY49" s="302"/>
      <c r="BZ49" s="302"/>
      <c r="CA49" s="302"/>
      <c r="CB49" s="302"/>
      <c r="CC49" s="302"/>
      <c r="CD49" s="302"/>
      <c r="CE49" s="302"/>
      <c r="CF49" s="302"/>
      <c r="CG49" s="302"/>
      <c r="CH49" s="302"/>
      <c r="CI49" s="302"/>
      <c r="CJ49" s="302"/>
      <c r="CK49" s="302"/>
      <c r="CL49" s="302"/>
      <c r="CM49" s="302"/>
      <c r="CN49" s="302"/>
      <c r="CO49" s="302"/>
      <c r="CP49" s="302"/>
      <c r="CQ49" s="302"/>
      <c r="CR49" s="302"/>
      <c r="CS49" s="302"/>
      <c r="CT49" s="302"/>
      <c r="CU49" s="302"/>
      <c r="CV49" s="302"/>
      <c r="CW49" s="302"/>
      <c r="CX49" s="302"/>
      <c r="CY49" s="302"/>
      <c r="CZ49" s="302"/>
      <c r="DA49" s="302"/>
      <c r="DB49" s="302"/>
      <c r="DC49" s="302"/>
      <c r="DD49" s="302"/>
      <c r="DE49" s="302"/>
      <c r="DF49" s="302"/>
      <c r="DG49" s="302"/>
      <c r="DH49" s="302"/>
      <c r="DI49" s="302"/>
      <c r="DJ49" s="302"/>
      <c r="DK49" s="302"/>
      <c r="DL49" s="302"/>
      <c r="DM49" s="302"/>
      <c r="DN49" s="302"/>
      <c r="DO49" s="302"/>
      <c r="DP49" s="302"/>
      <c r="DQ49" s="302"/>
      <c r="DR49" s="302"/>
      <c r="DS49" s="302"/>
      <c r="DT49" s="302"/>
      <c r="DU49" s="302"/>
      <c r="DV49" s="302"/>
      <c r="DW49" s="302"/>
      <c r="DX49" s="302"/>
      <c r="DY49" s="302"/>
      <c r="DZ49" s="302"/>
      <c r="EA49" s="302"/>
      <c r="EB49" s="302"/>
      <c r="EC49" s="302"/>
      <c r="ED49" s="302"/>
      <c r="EE49" s="302"/>
      <c r="EF49" s="302"/>
      <c r="EG49" s="302"/>
      <c r="EH49" s="302"/>
      <c r="EI49" s="302"/>
      <c r="EJ49" s="302"/>
      <c r="EK49" s="302"/>
      <c r="EL49" s="302"/>
      <c r="EM49" s="302"/>
      <c r="EN49" s="302"/>
      <c r="EO49" s="302"/>
      <c r="EP49" s="302"/>
      <c r="EQ49" s="302"/>
      <c r="ER49" s="302"/>
      <c r="ES49" s="302"/>
      <c r="ET49" s="302"/>
      <c r="EU49" s="302"/>
      <c r="EV49" s="302"/>
      <c r="EW49" s="302"/>
      <c r="EX49" s="302"/>
      <c r="EY49" s="302"/>
      <c r="EZ49" s="302"/>
      <c r="FA49" s="302"/>
      <c r="FB49" s="302"/>
      <c r="FC49" s="302"/>
      <c r="FD49" s="302"/>
      <c r="FE49" s="302"/>
      <c r="FF49" s="302"/>
    </row>
    <row r="50" spans="1:162" s="114" customFormat="1" ht="107.65" customHeight="1" x14ac:dyDescent="0.25">
      <c r="A50" s="22" t="s">
        <v>378</v>
      </c>
      <c r="B50" s="68" t="s">
        <v>433</v>
      </c>
      <c r="C50" s="20" t="s">
        <v>21</v>
      </c>
      <c r="D50" s="39"/>
      <c r="E50" s="316"/>
      <c r="F50" s="27">
        <f t="shared" si="1"/>
        <v>0</v>
      </c>
      <c r="G50" s="27">
        <f t="shared" si="2"/>
        <v>0</v>
      </c>
      <c r="M50" s="295"/>
      <c r="N50" s="402"/>
      <c r="O50" s="258" t="s">
        <v>43</v>
      </c>
      <c r="Q50" s="370" t="s">
        <v>626</v>
      </c>
    </row>
    <row r="51" spans="1:162" s="114" customFormat="1" ht="16.149999999999999" customHeight="1" x14ac:dyDescent="0.25">
      <c r="A51" s="154" t="s">
        <v>296</v>
      </c>
      <c r="B51" s="155"/>
      <c r="C51" s="155"/>
      <c r="D51" s="155"/>
      <c r="E51" s="317"/>
      <c r="F51" s="155"/>
      <c r="G51" s="156"/>
      <c r="M51" s="295"/>
      <c r="N51" s="402"/>
      <c r="O51" s="255"/>
      <c r="Q51" s="363"/>
    </row>
    <row r="52" spans="1:162" s="302" customFormat="1" ht="83.25" customHeight="1" x14ac:dyDescent="0.25">
      <c r="A52" s="437" t="s">
        <v>44</v>
      </c>
      <c r="B52" s="438"/>
      <c r="C52" s="438"/>
      <c r="D52" s="438"/>
      <c r="E52" s="438"/>
      <c r="F52" s="438"/>
      <c r="G52" s="160"/>
      <c r="M52" s="295"/>
      <c r="N52" s="402"/>
      <c r="O52" s="255"/>
      <c r="Q52" s="362" t="s">
        <v>386</v>
      </c>
    </row>
    <row r="53" spans="1:162" s="114" customFormat="1" ht="81" customHeight="1" x14ac:dyDescent="0.25">
      <c r="A53" s="78" t="s">
        <v>625</v>
      </c>
      <c r="B53" s="79" t="s">
        <v>435</v>
      </c>
      <c r="C53" s="117" t="s">
        <v>21</v>
      </c>
      <c r="D53" s="80">
        <v>300</v>
      </c>
      <c r="E53" s="319">
        <v>1</v>
      </c>
      <c r="F53" s="76">
        <f>D53*E53</f>
        <v>300</v>
      </c>
      <c r="G53" s="76">
        <f>F53</f>
        <v>300</v>
      </c>
      <c r="H53" s="302"/>
      <c r="I53" s="302"/>
      <c r="J53" s="389"/>
      <c r="K53" s="302"/>
      <c r="L53" s="302"/>
      <c r="M53" s="296" t="s">
        <v>615</v>
      </c>
      <c r="N53" s="402"/>
      <c r="O53" s="261" t="s">
        <v>387</v>
      </c>
      <c r="P53" s="302"/>
      <c r="Q53" s="370" t="s">
        <v>178</v>
      </c>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2"/>
      <c r="BR53" s="302"/>
      <c r="BS53" s="302"/>
      <c r="BT53" s="302"/>
      <c r="BU53" s="302"/>
      <c r="BV53" s="302"/>
      <c r="BW53" s="302"/>
      <c r="BX53" s="302"/>
      <c r="BY53" s="302"/>
      <c r="BZ53" s="302"/>
      <c r="CA53" s="302"/>
      <c r="CB53" s="302"/>
      <c r="CC53" s="302"/>
      <c r="CD53" s="302"/>
      <c r="CE53" s="302"/>
      <c r="CF53" s="302"/>
      <c r="CG53" s="302"/>
      <c r="CH53" s="302"/>
      <c r="CI53" s="302"/>
      <c r="CJ53" s="302"/>
      <c r="CK53" s="302"/>
      <c r="CL53" s="302"/>
      <c r="CM53" s="302"/>
      <c r="CN53" s="302"/>
      <c r="CO53" s="302"/>
      <c r="CP53" s="302"/>
      <c r="CQ53" s="302"/>
      <c r="CR53" s="302"/>
      <c r="CS53" s="302"/>
      <c r="CT53" s="302"/>
      <c r="CU53" s="302"/>
      <c r="CV53" s="302"/>
      <c r="CW53" s="302"/>
      <c r="CX53" s="302"/>
      <c r="CY53" s="302"/>
      <c r="CZ53" s="302"/>
      <c r="DA53" s="302"/>
      <c r="DB53" s="302"/>
      <c r="DC53" s="302"/>
      <c r="DD53" s="302"/>
      <c r="DE53" s="302"/>
      <c r="DF53" s="302"/>
      <c r="DG53" s="302"/>
      <c r="DH53" s="302"/>
      <c r="DI53" s="302"/>
      <c r="DJ53" s="302"/>
      <c r="DK53" s="302"/>
      <c r="DL53" s="302"/>
      <c r="DM53" s="302"/>
      <c r="DN53" s="302"/>
      <c r="DO53" s="302"/>
      <c r="DP53" s="302"/>
      <c r="DQ53" s="302"/>
      <c r="DR53" s="302"/>
      <c r="DS53" s="302"/>
      <c r="DT53" s="302"/>
      <c r="DU53" s="302"/>
      <c r="DV53" s="302"/>
      <c r="DW53" s="302"/>
      <c r="DX53" s="302"/>
      <c r="DY53" s="302"/>
      <c r="DZ53" s="302"/>
      <c r="EA53" s="302"/>
      <c r="EB53" s="302"/>
      <c r="EC53" s="302"/>
      <c r="ED53" s="302"/>
      <c r="EE53" s="302"/>
      <c r="EF53" s="302"/>
      <c r="EG53" s="302"/>
      <c r="EH53" s="302"/>
      <c r="EI53" s="302"/>
      <c r="EJ53" s="302"/>
      <c r="EK53" s="302"/>
      <c r="EL53" s="302"/>
      <c r="EM53" s="302"/>
      <c r="EN53" s="302"/>
      <c r="EO53" s="302"/>
      <c r="EP53" s="302"/>
      <c r="EQ53" s="302"/>
      <c r="ER53" s="302"/>
      <c r="ES53" s="302"/>
      <c r="ET53" s="302"/>
      <c r="EU53" s="302"/>
      <c r="EV53" s="302"/>
      <c r="EW53" s="302"/>
      <c r="EX53" s="302"/>
      <c r="EY53" s="302"/>
      <c r="EZ53" s="302"/>
      <c r="FA53" s="302"/>
      <c r="FB53" s="302"/>
      <c r="FC53" s="302"/>
      <c r="FD53" s="302"/>
      <c r="FE53" s="302"/>
      <c r="FF53" s="302"/>
    </row>
    <row r="54" spans="1:162" s="302" customFormat="1" ht="46.15" customHeight="1" x14ac:dyDescent="0.25">
      <c r="A54" s="201" t="s">
        <v>45</v>
      </c>
      <c r="B54" s="19" t="s">
        <v>40</v>
      </c>
      <c r="C54" s="17" t="s">
        <v>21</v>
      </c>
      <c r="D54" s="39">
        <v>13</v>
      </c>
      <c r="E54" s="316"/>
      <c r="F54" s="39">
        <f t="shared" ref="F54:F64" si="3">D54*E54</f>
        <v>0</v>
      </c>
      <c r="G54" s="27">
        <f t="shared" ref="G54:G85" si="4">F54*$E$11</f>
        <v>0</v>
      </c>
      <c r="M54" s="295"/>
      <c r="N54" s="402"/>
      <c r="O54" s="262">
        <v>13</v>
      </c>
      <c r="Q54" s="370" t="s">
        <v>663</v>
      </c>
    </row>
    <row r="55" spans="1:162" s="302" customFormat="1" ht="46.5" customHeight="1" x14ac:dyDescent="0.25">
      <c r="A55" s="201" t="s">
        <v>46</v>
      </c>
      <c r="B55" s="19" t="s">
        <v>40</v>
      </c>
      <c r="C55" s="17" t="s">
        <v>21</v>
      </c>
      <c r="D55" s="39">
        <v>13</v>
      </c>
      <c r="E55" s="316"/>
      <c r="F55" s="39">
        <f t="shared" si="3"/>
        <v>0</v>
      </c>
      <c r="G55" s="27">
        <f t="shared" si="4"/>
        <v>0</v>
      </c>
      <c r="M55" s="295"/>
      <c r="N55" s="402"/>
      <c r="O55" s="262">
        <v>13</v>
      </c>
      <c r="Q55" s="364" t="s">
        <v>664</v>
      </c>
    </row>
    <row r="56" spans="1:162" s="302" customFormat="1" ht="45" x14ac:dyDescent="0.25">
      <c r="A56" s="200" t="s">
        <v>47</v>
      </c>
      <c r="B56" s="19" t="s">
        <v>48</v>
      </c>
      <c r="C56" s="17" t="s">
        <v>21</v>
      </c>
      <c r="D56" s="39">
        <v>13</v>
      </c>
      <c r="E56" s="316"/>
      <c r="F56" s="39">
        <f t="shared" si="3"/>
        <v>0</v>
      </c>
      <c r="G56" s="27">
        <f t="shared" si="4"/>
        <v>0</v>
      </c>
      <c r="M56" s="295"/>
      <c r="N56" s="402"/>
      <c r="O56" s="262">
        <v>13</v>
      </c>
      <c r="Q56" s="370" t="s">
        <v>49</v>
      </c>
    </row>
    <row r="57" spans="1:162" s="302" customFormat="1" ht="45" x14ac:dyDescent="0.25">
      <c r="A57" s="201" t="s">
        <v>436</v>
      </c>
      <c r="B57" s="19" t="s">
        <v>50</v>
      </c>
      <c r="C57" s="17" t="s">
        <v>21</v>
      </c>
      <c r="D57" s="39">
        <v>13</v>
      </c>
      <c r="E57" s="316"/>
      <c r="F57" s="39">
        <f t="shared" si="3"/>
        <v>0</v>
      </c>
      <c r="G57" s="27">
        <f t="shared" si="4"/>
        <v>0</v>
      </c>
      <c r="M57" s="295"/>
      <c r="N57" s="402"/>
      <c r="O57" s="262">
        <v>13</v>
      </c>
      <c r="Q57" s="370" t="s">
        <v>216</v>
      </c>
    </row>
    <row r="58" spans="1:162" s="302" customFormat="1" ht="45" x14ac:dyDescent="0.25">
      <c r="A58" s="201" t="s">
        <v>51</v>
      </c>
      <c r="B58" s="19" t="s">
        <v>52</v>
      </c>
      <c r="C58" s="17" t="s">
        <v>21</v>
      </c>
      <c r="D58" s="39">
        <v>26</v>
      </c>
      <c r="E58" s="316"/>
      <c r="F58" s="39">
        <f t="shared" si="3"/>
        <v>0</v>
      </c>
      <c r="G58" s="27">
        <f t="shared" si="4"/>
        <v>0</v>
      </c>
      <c r="M58" s="295"/>
      <c r="N58" s="402"/>
      <c r="O58" s="262">
        <v>26</v>
      </c>
      <c r="Q58" s="370" t="s">
        <v>665</v>
      </c>
    </row>
    <row r="59" spans="1:162" s="302" customFormat="1" ht="43.15" customHeight="1" x14ac:dyDescent="0.25">
      <c r="A59" s="201" t="s">
        <v>53</v>
      </c>
      <c r="B59" s="19" t="s">
        <v>52</v>
      </c>
      <c r="C59" s="17" t="s">
        <v>21</v>
      </c>
      <c r="D59" s="39">
        <v>26</v>
      </c>
      <c r="E59" s="316"/>
      <c r="F59" s="39">
        <f t="shared" si="3"/>
        <v>0</v>
      </c>
      <c r="G59" s="27">
        <f t="shared" si="4"/>
        <v>0</v>
      </c>
      <c r="M59" s="295"/>
      <c r="N59" s="402"/>
      <c r="O59" s="262">
        <v>26</v>
      </c>
      <c r="Q59" s="370" t="s">
        <v>177</v>
      </c>
    </row>
    <row r="60" spans="1:162" s="302" customFormat="1" ht="68.45" customHeight="1" x14ac:dyDescent="0.25">
      <c r="A60" s="201" t="s">
        <v>618</v>
      </c>
      <c r="B60" s="19" t="s">
        <v>40</v>
      </c>
      <c r="C60" s="17" t="s">
        <v>21</v>
      </c>
      <c r="D60" s="39"/>
      <c r="E60" s="316"/>
      <c r="F60" s="39">
        <f t="shared" si="3"/>
        <v>0</v>
      </c>
      <c r="G60" s="27">
        <f t="shared" si="4"/>
        <v>0</v>
      </c>
      <c r="M60" s="296" t="s">
        <v>695</v>
      </c>
      <c r="N60" s="402"/>
      <c r="O60" s="262"/>
      <c r="Q60" s="364" t="s">
        <v>666</v>
      </c>
    </row>
    <row r="61" spans="1:162" s="302" customFormat="1" ht="59.25" customHeight="1" x14ac:dyDescent="0.25">
      <c r="A61" s="414" t="s">
        <v>726</v>
      </c>
      <c r="B61" s="415" t="s">
        <v>40</v>
      </c>
      <c r="C61" s="416" t="s">
        <v>21</v>
      </c>
      <c r="D61" s="417">
        <v>8.67</v>
      </c>
      <c r="E61" s="418"/>
      <c r="F61" s="417">
        <f t="shared" si="3"/>
        <v>0</v>
      </c>
      <c r="G61" s="338">
        <f t="shared" si="4"/>
        <v>0</v>
      </c>
      <c r="M61" s="296" t="s">
        <v>612</v>
      </c>
      <c r="N61" s="402"/>
      <c r="O61" s="262"/>
      <c r="Q61" s="364"/>
    </row>
    <row r="62" spans="1:162" s="302" customFormat="1" ht="63" customHeight="1" x14ac:dyDescent="0.25">
      <c r="A62" s="414" t="s">
        <v>727</v>
      </c>
      <c r="B62" s="415" t="s">
        <v>40</v>
      </c>
      <c r="C62" s="416" t="s">
        <v>21</v>
      </c>
      <c r="D62" s="417">
        <v>17.329999999999998</v>
      </c>
      <c r="E62" s="418"/>
      <c r="F62" s="417">
        <f t="shared" ref="F62" si="5">D62*E62</f>
        <v>0</v>
      </c>
      <c r="G62" s="338">
        <f t="shared" ref="G62" si="6">F62*$E$11</f>
        <v>0</v>
      </c>
      <c r="M62" s="296" t="s">
        <v>612</v>
      </c>
      <c r="N62" s="402"/>
      <c r="O62" s="262"/>
      <c r="Q62" s="364"/>
    </row>
    <row r="63" spans="1:162" s="116" customFormat="1" ht="31.9" customHeight="1" x14ac:dyDescent="0.25">
      <c r="A63" s="201" t="s">
        <v>55</v>
      </c>
      <c r="B63" s="19" t="s">
        <v>56</v>
      </c>
      <c r="C63" s="17" t="s">
        <v>21</v>
      </c>
      <c r="D63" s="39">
        <v>13</v>
      </c>
      <c r="E63" s="316"/>
      <c r="F63" s="39">
        <f t="shared" si="3"/>
        <v>0</v>
      </c>
      <c r="G63" s="27">
        <f t="shared" si="4"/>
        <v>0</v>
      </c>
      <c r="H63" s="115"/>
      <c r="I63" s="115"/>
      <c r="J63" s="115"/>
      <c r="K63" s="115"/>
      <c r="L63" s="115"/>
      <c r="M63" s="295"/>
      <c r="N63" s="402"/>
      <c r="O63" s="262">
        <v>13</v>
      </c>
      <c r="P63" s="115"/>
      <c r="Q63" s="370" t="s">
        <v>521</v>
      </c>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row>
    <row r="64" spans="1:162" s="58" customFormat="1" ht="46.15" customHeight="1" x14ac:dyDescent="0.25">
      <c r="A64" s="29" t="s">
        <v>379</v>
      </c>
      <c r="B64" s="43" t="s">
        <v>437</v>
      </c>
      <c r="C64" s="30" t="s">
        <v>21</v>
      </c>
      <c r="D64" s="39">
        <v>28.75</v>
      </c>
      <c r="E64" s="320"/>
      <c r="F64" s="39">
        <f t="shared" si="3"/>
        <v>0</v>
      </c>
      <c r="G64" s="27">
        <f t="shared" si="4"/>
        <v>0</v>
      </c>
      <c r="M64" s="297"/>
      <c r="N64" s="402" t="s">
        <v>544</v>
      </c>
      <c r="O64" s="258">
        <v>28.75</v>
      </c>
      <c r="Q64" s="370" t="s">
        <v>301</v>
      </c>
    </row>
    <row r="65" spans="1:162" s="302" customFormat="1" ht="17.649999999999999" customHeight="1" x14ac:dyDescent="0.3">
      <c r="A65" s="157" t="s">
        <v>57</v>
      </c>
      <c r="B65" s="158"/>
      <c r="C65" s="158"/>
      <c r="D65" s="158"/>
      <c r="E65" s="318"/>
      <c r="F65" s="158"/>
      <c r="G65" s="159"/>
      <c r="M65" s="295"/>
      <c r="N65" s="402"/>
      <c r="O65" s="255"/>
      <c r="Q65" s="362" t="s">
        <v>186</v>
      </c>
    </row>
    <row r="66" spans="1:162" s="302" customFormat="1" ht="32.1" customHeight="1" x14ac:dyDescent="0.25">
      <c r="A66" s="200" t="s">
        <v>58</v>
      </c>
      <c r="B66" s="19"/>
      <c r="C66" s="17" t="s">
        <v>59</v>
      </c>
      <c r="D66" s="39"/>
      <c r="E66" s="316"/>
      <c r="F66" s="44">
        <f t="shared" ref="F66:F78" si="7">D66*E66</f>
        <v>0</v>
      </c>
      <c r="G66" s="27">
        <f t="shared" si="4"/>
        <v>0</v>
      </c>
      <c r="M66" s="295"/>
      <c r="N66" s="402"/>
      <c r="O66" s="258"/>
      <c r="Q66" s="365" t="s">
        <v>667</v>
      </c>
    </row>
    <row r="67" spans="1:162" s="302" customFormat="1" ht="48" customHeight="1" x14ac:dyDescent="0.25">
      <c r="A67" s="339" t="s">
        <v>714</v>
      </c>
      <c r="B67" s="340" t="s">
        <v>593</v>
      </c>
      <c r="C67" s="341" t="s">
        <v>59</v>
      </c>
      <c r="D67" s="410">
        <v>4.7300000000000004</v>
      </c>
      <c r="E67" s="337"/>
      <c r="F67" s="338">
        <f t="shared" si="7"/>
        <v>0</v>
      </c>
      <c r="G67" s="338">
        <f t="shared" si="4"/>
        <v>0</v>
      </c>
      <c r="M67" s="296" t="s">
        <v>605</v>
      </c>
      <c r="N67" s="402"/>
      <c r="O67" s="279"/>
      <c r="Q67" s="371"/>
    </row>
    <row r="68" spans="1:162" s="302" customFormat="1" ht="49.9" customHeight="1" x14ac:dyDescent="0.25">
      <c r="A68" s="339" t="s">
        <v>715</v>
      </c>
      <c r="B68" s="340" t="s">
        <v>593</v>
      </c>
      <c r="C68" s="341" t="s">
        <v>59</v>
      </c>
      <c r="D68" s="410">
        <v>3.15</v>
      </c>
      <c r="E68" s="337"/>
      <c r="F68" s="338">
        <f t="shared" si="7"/>
        <v>0</v>
      </c>
      <c r="G68" s="338">
        <f t="shared" si="4"/>
        <v>0</v>
      </c>
      <c r="M68" s="296" t="s">
        <v>605</v>
      </c>
      <c r="N68" s="402"/>
      <c r="O68" s="279"/>
      <c r="Q68" s="371"/>
    </row>
    <row r="69" spans="1:162" s="302" customFormat="1" ht="34.9" customHeight="1" x14ac:dyDescent="0.25">
      <c r="A69" s="339" t="s">
        <v>716</v>
      </c>
      <c r="B69" s="340" t="s">
        <v>593</v>
      </c>
      <c r="C69" s="341" t="s">
        <v>59</v>
      </c>
      <c r="D69" s="410">
        <v>4.7300000000000004</v>
      </c>
      <c r="E69" s="337"/>
      <c r="F69" s="338">
        <f t="shared" si="7"/>
        <v>0</v>
      </c>
      <c r="G69" s="338">
        <f t="shared" si="4"/>
        <v>0</v>
      </c>
      <c r="M69" s="296" t="s">
        <v>606</v>
      </c>
      <c r="N69" s="402"/>
      <c r="O69" s="279"/>
      <c r="Q69" s="371"/>
    </row>
    <row r="70" spans="1:162" s="302" customFormat="1" ht="30.6" customHeight="1" x14ac:dyDescent="0.25">
      <c r="A70" s="339" t="s">
        <v>717</v>
      </c>
      <c r="B70" s="340" t="s">
        <v>593</v>
      </c>
      <c r="C70" s="341" t="s">
        <v>59</v>
      </c>
      <c r="D70" s="410">
        <v>3.15</v>
      </c>
      <c r="E70" s="337"/>
      <c r="F70" s="338">
        <f t="shared" si="7"/>
        <v>0</v>
      </c>
      <c r="G70" s="338">
        <f t="shared" si="4"/>
        <v>0</v>
      </c>
      <c r="M70" s="296" t="s">
        <v>607</v>
      </c>
      <c r="N70" s="402"/>
      <c r="O70" s="279"/>
      <c r="Q70" s="371"/>
    </row>
    <row r="71" spans="1:162" s="302" customFormat="1" ht="55.15" customHeight="1" x14ac:dyDescent="0.25">
      <c r="A71" s="340" t="s">
        <v>718</v>
      </c>
      <c r="B71" s="340" t="s">
        <v>450</v>
      </c>
      <c r="C71" s="341" t="s">
        <v>59</v>
      </c>
      <c r="D71" s="338">
        <v>14.26</v>
      </c>
      <c r="E71" s="337"/>
      <c r="F71" s="338">
        <f>D71*E71</f>
        <v>0</v>
      </c>
      <c r="G71" s="338">
        <f t="shared" si="4"/>
        <v>0</v>
      </c>
      <c r="M71" s="296" t="s">
        <v>604</v>
      </c>
      <c r="N71" s="402"/>
      <c r="O71" s="279"/>
      <c r="Q71" s="371"/>
    </row>
    <row r="72" spans="1:162" s="302" customFormat="1" ht="32.1" customHeight="1" x14ac:dyDescent="0.25">
      <c r="A72" s="339" t="s">
        <v>719</v>
      </c>
      <c r="B72" s="340" t="s">
        <v>50</v>
      </c>
      <c r="C72" s="341" t="s">
        <v>59</v>
      </c>
      <c r="D72" s="410">
        <v>3.15</v>
      </c>
      <c r="E72" s="337"/>
      <c r="F72" s="338">
        <f t="shared" si="7"/>
        <v>0</v>
      </c>
      <c r="G72" s="338">
        <f t="shared" si="4"/>
        <v>0</v>
      </c>
      <c r="M72" s="296" t="s">
        <v>608</v>
      </c>
      <c r="N72" s="402"/>
      <c r="O72" s="279"/>
      <c r="Q72" s="371"/>
    </row>
    <row r="73" spans="1:162" s="302" customFormat="1" ht="32.1" customHeight="1" x14ac:dyDescent="0.25">
      <c r="A73" s="339" t="s">
        <v>720</v>
      </c>
      <c r="B73" s="340" t="s">
        <v>50</v>
      </c>
      <c r="C73" s="341" t="s">
        <v>59</v>
      </c>
      <c r="D73" s="410">
        <v>3.15</v>
      </c>
      <c r="E73" s="337"/>
      <c r="F73" s="338">
        <f t="shared" si="7"/>
        <v>0</v>
      </c>
      <c r="G73" s="338">
        <f t="shared" si="4"/>
        <v>0</v>
      </c>
      <c r="M73" s="296" t="s">
        <v>608</v>
      </c>
      <c r="N73" s="402"/>
      <c r="O73" s="279"/>
      <c r="Q73" s="371"/>
    </row>
    <row r="74" spans="1:162" s="302" customFormat="1" ht="32.1" customHeight="1" x14ac:dyDescent="0.25">
      <c r="A74" s="339" t="s">
        <v>721</v>
      </c>
      <c r="B74" s="340" t="s">
        <v>52</v>
      </c>
      <c r="C74" s="341" t="s">
        <v>59</v>
      </c>
      <c r="D74" s="410">
        <v>12.6</v>
      </c>
      <c r="E74" s="337"/>
      <c r="F74" s="338">
        <f t="shared" si="7"/>
        <v>0</v>
      </c>
      <c r="G74" s="338">
        <f t="shared" si="4"/>
        <v>0</v>
      </c>
      <c r="M74" s="296" t="s">
        <v>608</v>
      </c>
      <c r="N74" s="402"/>
      <c r="O74" s="279"/>
      <c r="Q74" s="371"/>
    </row>
    <row r="75" spans="1:162" s="302" customFormat="1" ht="32.1" customHeight="1" x14ac:dyDescent="0.25">
      <c r="A75" s="339" t="s">
        <v>722</v>
      </c>
      <c r="B75" s="340" t="s">
        <v>52</v>
      </c>
      <c r="C75" s="341" t="s">
        <v>59</v>
      </c>
      <c r="D75" s="410">
        <v>12.6</v>
      </c>
      <c r="E75" s="337"/>
      <c r="F75" s="338">
        <f t="shared" si="7"/>
        <v>0</v>
      </c>
      <c r="G75" s="338">
        <f t="shared" si="4"/>
        <v>0</v>
      </c>
      <c r="M75" s="296" t="s">
        <v>608</v>
      </c>
      <c r="N75" s="402"/>
      <c r="O75" s="279"/>
      <c r="Q75" s="371"/>
    </row>
    <row r="76" spans="1:162" s="302" customFormat="1" ht="32.1" customHeight="1" x14ac:dyDescent="0.25">
      <c r="A76" s="339" t="s">
        <v>723</v>
      </c>
      <c r="B76" s="413" t="s">
        <v>594</v>
      </c>
      <c r="C76" s="409" t="s">
        <v>59</v>
      </c>
      <c r="D76" s="410">
        <v>3.15</v>
      </c>
      <c r="E76" s="411"/>
      <c r="F76" s="410">
        <f t="shared" si="7"/>
        <v>0</v>
      </c>
      <c r="G76" s="338">
        <f t="shared" si="4"/>
        <v>0</v>
      </c>
      <c r="M76" s="296" t="s">
        <v>608</v>
      </c>
      <c r="N76" s="402"/>
      <c r="O76" s="279"/>
      <c r="Q76" s="371"/>
    </row>
    <row r="77" spans="1:162" s="302" customFormat="1" ht="32.1" customHeight="1" x14ac:dyDescent="0.25">
      <c r="A77" s="339" t="s">
        <v>724</v>
      </c>
      <c r="B77" s="413" t="s">
        <v>593</v>
      </c>
      <c r="C77" s="409" t="s">
        <v>59</v>
      </c>
      <c r="D77" s="410">
        <v>3.15</v>
      </c>
      <c r="E77" s="411"/>
      <c r="F77" s="410">
        <f t="shared" si="7"/>
        <v>0</v>
      </c>
      <c r="G77" s="338">
        <f t="shared" si="4"/>
        <v>0</v>
      </c>
      <c r="M77" s="296" t="s">
        <v>608</v>
      </c>
      <c r="N77" s="402"/>
      <c r="O77" s="279"/>
      <c r="Q77" s="371"/>
    </row>
    <row r="78" spans="1:162" s="302" customFormat="1" ht="46.15" customHeight="1" x14ac:dyDescent="0.25">
      <c r="A78" s="339" t="s">
        <v>725</v>
      </c>
      <c r="B78" s="413" t="s">
        <v>593</v>
      </c>
      <c r="C78" s="409" t="s">
        <v>59</v>
      </c>
      <c r="D78" s="410">
        <v>3.15</v>
      </c>
      <c r="E78" s="411"/>
      <c r="F78" s="410">
        <f t="shared" si="7"/>
        <v>0</v>
      </c>
      <c r="G78" s="410" t="s">
        <v>425</v>
      </c>
      <c r="M78" s="296" t="s">
        <v>608</v>
      </c>
      <c r="N78" s="402"/>
      <c r="O78" s="279"/>
      <c r="Q78" s="371"/>
    </row>
    <row r="79" spans="1:162" s="115" customFormat="1" ht="16.149999999999999" customHeight="1" x14ac:dyDescent="0.3">
      <c r="A79" s="157" t="s">
        <v>60</v>
      </c>
      <c r="B79" s="158"/>
      <c r="C79" s="158"/>
      <c r="D79" s="158"/>
      <c r="E79" s="318"/>
      <c r="F79" s="158"/>
      <c r="G79" s="159"/>
      <c r="M79" s="295"/>
      <c r="N79" s="402"/>
      <c r="O79" s="263"/>
      <c r="Q79" s="362" t="s">
        <v>61</v>
      </c>
    </row>
    <row r="80" spans="1:162" s="116" customFormat="1" ht="30" x14ac:dyDescent="0.25">
      <c r="A80" s="22" t="s">
        <v>62</v>
      </c>
      <c r="B80" s="19"/>
      <c r="C80" s="17"/>
      <c r="D80" s="118"/>
      <c r="E80" s="316"/>
      <c r="F80" s="27">
        <f>D80*E80</f>
        <v>0</v>
      </c>
      <c r="G80" s="27" t="s">
        <v>425</v>
      </c>
      <c r="H80" s="115"/>
      <c r="I80" s="115"/>
      <c r="J80" s="115"/>
      <c r="K80" s="115"/>
      <c r="L80" s="115"/>
      <c r="M80" s="295"/>
      <c r="N80" s="402"/>
      <c r="O80" s="264"/>
      <c r="P80" s="115"/>
      <c r="Q80" s="363"/>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c r="EA80" s="115"/>
      <c r="EB80" s="115"/>
      <c r="EC80" s="115"/>
      <c r="ED80" s="115"/>
      <c r="EE80" s="115"/>
      <c r="EF80" s="115"/>
      <c r="EG80" s="115"/>
      <c r="EH80" s="115"/>
      <c r="EI80" s="115"/>
      <c r="EJ80" s="115"/>
      <c r="EK80" s="115"/>
      <c r="EL80" s="115"/>
      <c r="EM80" s="115"/>
      <c r="EN80" s="115"/>
      <c r="EO80" s="115"/>
      <c r="EP80" s="115"/>
      <c r="EQ80" s="115"/>
      <c r="ER80" s="115"/>
      <c r="ES80" s="115"/>
      <c r="ET80" s="115"/>
      <c r="EU80" s="115"/>
      <c r="EV80" s="115"/>
      <c r="EW80" s="115"/>
      <c r="EX80" s="115"/>
      <c r="EY80" s="115"/>
      <c r="EZ80" s="115"/>
      <c r="FA80" s="115"/>
      <c r="FB80" s="115"/>
      <c r="FC80" s="115"/>
      <c r="FD80" s="115"/>
      <c r="FE80" s="115"/>
      <c r="FF80" s="115"/>
    </row>
    <row r="81" spans="1:162" s="115" customFormat="1" ht="15.6" customHeight="1" x14ac:dyDescent="0.3">
      <c r="A81" s="157" t="s">
        <v>63</v>
      </c>
      <c r="B81" s="158"/>
      <c r="C81" s="158"/>
      <c r="D81" s="158"/>
      <c r="E81" s="318"/>
      <c r="F81" s="158"/>
      <c r="G81" s="159"/>
      <c r="M81" s="295"/>
      <c r="N81" s="402"/>
      <c r="O81" s="255"/>
      <c r="Q81" s="363"/>
    </row>
    <row r="82" spans="1:162" s="302" customFormat="1" ht="45" x14ac:dyDescent="0.25">
      <c r="A82" s="19" t="s">
        <v>634</v>
      </c>
      <c r="B82" s="85" t="s">
        <v>438</v>
      </c>
      <c r="C82" s="17" t="s">
        <v>59</v>
      </c>
      <c r="D82" s="39"/>
      <c r="E82" s="316"/>
      <c r="F82" s="27">
        <f>D82*E82</f>
        <v>0</v>
      </c>
      <c r="G82" s="27">
        <f t="shared" si="4"/>
        <v>0</v>
      </c>
      <c r="H82" s="115"/>
      <c r="I82" s="115"/>
      <c r="J82" s="115"/>
      <c r="K82" s="115"/>
      <c r="L82" s="115"/>
      <c r="M82" s="296" t="s">
        <v>613</v>
      </c>
      <c r="N82" s="402"/>
      <c r="O82" s="258" t="s">
        <v>65</v>
      </c>
      <c r="P82" s="115"/>
      <c r="Q82" s="364" t="s">
        <v>522</v>
      </c>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c r="CH82" s="115"/>
      <c r="CI82" s="115"/>
      <c r="CJ82" s="115"/>
      <c r="CK82" s="115"/>
      <c r="CL82" s="115"/>
      <c r="CM82" s="115"/>
      <c r="CN82" s="115"/>
      <c r="CO82" s="115"/>
      <c r="CP82" s="115"/>
      <c r="CQ82" s="115"/>
      <c r="CR82" s="115"/>
      <c r="CS82" s="115"/>
      <c r="CT82" s="115"/>
      <c r="CU82" s="115"/>
      <c r="CV82" s="115"/>
      <c r="CW82" s="115"/>
      <c r="CX82" s="115"/>
      <c r="CY82" s="115"/>
      <c r="CZ82" s="115"/>
      <c r="DA82" s="115"/>
      <c r="DB82" s="115"/>
      <c r="DC82" s="115"/>
      <c r="DD82" s="115"/>
      <c r="DE82" s="115"/>
      <c r="DF82" s="115"/>
      <c r="DG82" s="115"/>
      <c r="DH82" s="115"/>
      <c r="DI82" s="115"/>
      <c r="DJ82" s="115"/>
      <c r="DK82" s="115"/>
      <c r="DL82" s="115"/>
      <c r="DM82" s="115"/>
      <c r="DN82" s="115"/>
      <c r="DO82" s="115"/>
      <c r="DP82" s="115"/>
      <c r="DQ82" s="115"/>
      <c r="DR82" s="115"/>
      <c r="DS82" s="115"/>
      <c r="DT82" s="115"/>
      <c r="DU82" s="115"/>
      <c r="DV82" s="115"/>
      <c r="DW82" s="115"/>
      <c r="DX82" s="115"/>
      <c r="DY82" s="115"/>
      <c r="DZ82" s="115"/>
      <c r="EA82" s="115"/>
      <c r="EB82" s="115"/>
      <c r="EC82" s="115"/>
      <c r="ED82" s="115"/>
      <c r="EE82" s="115"/>
      <c r="EF82" s="115"/>
      <c r="EG82" s="115"/>
      <c r="EH82" s="115"/>
      <c r="EI82" s="115"/>
      <c r="EJ82" s="115"/>
      <c r="EK82" s="115"/>
      <c r="EL82" s="115"/>
      <c r="EM82" s="115"/>
      <c r="EN82" s="115"/>
      <c r="EO82" s="115"/>
      <c r="EP82" s="115"/>
      <c r="EQ82" s="115"/>
      <c r="ER82" s="115"/>
      <c r="ES82" s="115"/>
      <c r="ET82" s="115"/>
      <c r="EU82" s="115"/>
      <c r="EV82" s="115"/>
      <c r="EW82" s="115"/>
      <c r="EX82" s="115"/>
      <c r="EY82" s="115"/>
      <c r="EZ82" s="115"/>
      <c r="FA82" s="115"/>
      <c r="FB82" s="115"/>
      <c r="FC82" s="115"/>
      <c r="FD82" s="115"/>
      <c r="FE82" s="115"/>
      <c r="FF82" s="115"/>
    </row>
    <row r="83" spans="1:162" s="59" customFormat="1" ht="46.15" customHeight="1" x14ac:dyDescent="0.25">
      <c r="A83" s="200" t="s">
        <v>348</v>
      </c>
      <c r="B83" s="85" t="s">
        <v>438</v>
      </c>
      <c r="C83" s="17" t="s">
        <v>59</v>
      </c>
      <c r="D83" s="39"/>
      <c r="E83" s="316"/>
      <c r="F83" s="27">
        <f>D83*E83</f>
        <v>0</v>
      </c>
      <c r="G83" s="27">
        <f t="shared" si="4"/>
        <v>0</v>
      </c>
      <c r="H83" s="121"/>
      <c r="I83" s="121"/>
      <c r="J83" s="121"/>
      <c r="K83" s="121"/>
      <c r="L83" s="121"/>
      <c r="M83" s="296" t="s">
        <v>613</v>
      </c>
      <c r="N83" s="402"/>
      <c r="O83" s="258"/>
      <c r="P83" s="121"/>
      <c r="Q83" s="370" t="s">
        <v>259</v>
      </c>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c r="EO83" s="121"/>
      <c r="EP83" s="121"/>
      <c r="EQ83" s="121"/>
      <c r="ER83" s="121"/>
      <c r="ES83" s="121"/>
      <c r="ET83" s="121"/>
      <c r="EU83" s="121"/>
      <c r="EV83" s="121"/>
      <c r="EW83" s="121"/>
      <c r="EX83" s="121"/>
      <c r="EY83" s="121"/>
      <c r="EZ83" s="121"/>
      <c r="FA83" s="121"/>
      <c r="FB83" s="121"/>
      <c r="FC83" s="121"/>
      <c r="FD83" s="121"/>
      <c r="FE83" s="121"/>
      <c r="FF83" s="121"/>
    </row>
    <row r="84" spans="1:162" s="302" customFormat="1" ht="148.5" customHeight="1" x14ac:dyDescent="0.25">
      <c r="A84" s="19" t="s">
        <v>66</v>
      </c>
      <c r="B84" s="19" t="s">
        <v>67</v>
      </c>
      <c r="C84" s="17" t="s">
        <v>59</v>
      </c>
      <c r="D84" s="39">
        <v>429.09</v>
      </c>
      <c r="E84" s="316"/>
      <c r="F84" s="27">
        <f>D84*E84</f>
        <v>0</v>
      </c>
      <c r="G84" s="27">
        <f t="shared" si="4"/>
        <v>0</v>
      </c>
      <c r="H84" s="115"/>
      <c r="I84" s="115"/>
      <c r="J84" s="115"/>
      <c r="K84" s="115"/>
      <c r="L84" s="115"/>
      <c r="M84" s="295"/>
      <c r="N84" s="402"/>
      <c r="O84" s="258">
        <v>429.09</v>
      </c>
      <c r="P84" s="115"/>
      <c r="Q84" s="361" t="s">
        <v>269</v>
      </c>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c r="EK84" s="115"/>
      <c r="EL84" s="115"/>
      <c r="EM84" s="115"/>
      <c r="EN84" s="115"/>
      <c r="EO84" s="115"/>
      <c r="EP84" s="115"/>
      <c r="EQ84" s="115"/>
      <c r="ER84" s="115"/>
      <c r="ES84" s="115"/>
      <c r="ET84" s="115"/>
      <c r="EU84" s="115"/>
      <c r="EV84" s="115"/>
      <c r="EW84" s="115"/>
      <c r="EX84" s="115"/>
      <c r="EY84" s="115"/>
      <c r="EZ84" s="115"/>
      <c r="FA84" s="115"/>
      <c r="FB84" s="115"/>
      <c r="FC84" s="115"/>
      <c r="FD84" s="115"/>
      <c r="FE84" s="115"/>
      <c r="FF84" s="115"/>
    </row>
    <row r="85" spans="1:162" s="116" customFormat="1" ht="152.1" customHeight="1" x14ac:dyDescent="0.25">
      <c r="A85" s="19" t="s">
        <v>389</v>
      </c>
      <c r="B85" s="19" t="s">
        <v>67</v>
      </c>
      <c r="C85" s="17" t="s">
        <v>59</v>
      </c>
      <c r="D85" s="39">
        <v>808.74</v>
      </c>
      <c r="E85" s="316"/>
      <c r="F85" s="27">
        <f>D85*E85</f>
        <v>0</v>
      </c>
      <c r="G85" s="27">
        <f t="shared" si="4"/>
        <v>0</v>
      </c>
      <c r="H85" s="115"/>
      <c r="I85" s="115"/>
      <c r="J85" s="115"/>
      <c r="K85" s="115"/>
      <c r="L85" s="115"/>
      <c r="M85" s="295"/>
      <c r="N85" s="402"/>
      <c r="O85" s="258">
        <v>808.74</v>
      </c>
      <c r="P85" s="115"/>
      <c r="Q85" s="361" t="s">
        <v>269</v>
      </c>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c r="EA85" s="115"/>
      <c r="EB85" s="115"/>
      <c r="EC85" s="115"/>
      <c r="ED85" s="115"/>
      <c r="EE85" s="115"/>
      <c r="EF85" s="115"/>
      <c r="EG85" s="115"/>
      <c r="EH85" s="115"/>
      <c r="EI85" s="115"/>
      <c r="EJ85" s="115"/>
      <c r="EK85" s="115"/>
      <c r="EL85" s="115"/>
      <c r="EM85" s="115"/>
      <c r="EN85" s="115"/>
      <c r="EO85" s="115"/>
      <c r="EP85" s="115"/>
      <c r="EQ85" s="115"/>
      <c r="ER85" s="115"/>
      <c r="ES85" s="115"/>
      <c r="ET85" s="115"/>
      <c r="EU85" s="115"/>
      <c r="EV85" s="115"/>
      <c r="EW85" s="115"/>
      <c r="EX85" s="115"/>
      <c r="EY85" s="115"/>
      <c r="EZ85" s="115"/>
      <c r="FA85" s="115"/>
      <c r="FB85" s="115"/>
      <c r="FC85" s="115"/>
      <c r="FD85" s="115"/>
      <c r="FE85" s="115"/>
      <c r="FF85" s="115"/>
    </row>
    <row r="86" spans="1:162" s="115" customFormat="1" ht="21" customHeight="1" x14ac:dyDescent="0.3">
      <c r="A86" s="157" t="s">
        <v>68</v>
      </c>
      <c r="B86" s="158"/>
      <c r="C86" s="158"/>
      <c r="D86" s="158"/>
      <c r="E86" s="318"/>
      <c r="F86" s="158"/>
      <c r="G86" s="159"/>
      <c r="M86" s="295"/>
      <c r="N86" s="404"/>
      <c r="O86" s="265"/>
      <c r="Q86" s="362" t="s">
        <v>182</v>
      </c>
    </row>
    <row r="87" spans="1:162" s="115" customFormat="1" ht="30" x14ac:dyDescent="0.25">
      <c r="A87" s="161" t="s">
        <v>69</v>
      </c>
      <c r="B87" s="162"/>
      <c r="C87" s="163" t="s">
        <v>21</v>
      </c>
      <c r="D87" s="122"/>
      <c r="E87" s="321"/>
      <c r="F87" s="164">
        <f>D87*E87</f>
        <v>0</v>
      </c>
      <c r="G87" s="164" t="s">
        <v>425</v>
      </c>
      <c r="M87" s="295"/>
      <c r="N87" s="404"/>
      <c r="O87" s="258"/>
      <c r="Q87" s="362" t="s">
        <v>70</v>
      </c>
    </row>
    <row r="88" spans="1:162" s="115" customFormat="1" ht="14.65" customHeight="1" x14ac:dyDescent="0.25">
      <c r="A88" s="86" t="s">
        <v>183</v>
      </c>
      <c r="B88" s="87"/>
      <c r="C88" s="87"/>
      <c r="D88" s="87"/>
      <c r="E88" s="322"/>
      <c r="F88" s="87"/>
      <c r="G88" s="88"/>
      <c r="M88" s="295"/>
      <c r="N88" s="404"/>
      <c r="O88" s="266"/>
      <c r="Q88" s="363"/>
    </row>
    <row r="89" spans="1:162" s="114" customFormat="1" ht="44.45" customHeight="1" x14ac:dyDescent="0.25">
      <c r="A89" s="85" t="s">
        <v>303</v>
      </c>
      <c r="B89" s="85" t="s">
        <v>71</v>
      </c>
      <c r="C89" s="124" t="s">
        <v>21</v>
      </c>
      <c r="D89" s="76">
        <v>96.3</v>
      </c>
      <c r="E89" s="315">
        <v>1</v>
      </c>
      <c r="F89" s="113">
        <f>D89*E89</f>
        <v>96.3</v>
      </c>
      <c r="G89" s="113" t="s">
        <v>37</v>
      </c>
      <c r="H89" s="302"/>
      <c r="I89" s="302"/>
      <c r="J89" s="302"/>
      <c r="K89" s="302"/>
      <c r="L89" s="302"/>
      <c r="M89" s="295"/>
      <c r="N89" s="405" t="s">
        <v>655</v>
      </c>
      <c r="O89" s="258">
        <v>135.57</v>
      </c>
      <c r="P89" s="302"/>
      <c r="Q89" s="362" t="s">
        <v>399</v>
      </c>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302"/>
      <c r="BA89" s="302"/>
      <c r="BB89" s="302"/>
      <c r="BC89" s="302"/>
      <c r="BD89" s="302"/>
      <c r="BE89" s="302"/>
      <c r="BF89" s="302"/>
      <c r="BG89" s="302"/>
      <c r="BH89" s="302"/>
      <c r="BI89" s="302"/>
      <c r="BJ89" s="302"/>
      <c r="BK89" s="302"/>
      <c r="BL89" s="302"/>
      <c r="BM89" s="302"/>
      <c r="BN89" s="302"/>
      <c r="BO89" s="302"/>
      <c r="BP89" s="302"/>
      <c r="BQ89" s="302"/>
      <c r="BR89" s="302"/>
      <c r="BS89" s="302"/>
      <c r="BT89" s="302"/>
      <c r="BU89" s="302"/>
      <c r="BV89" s="302"/>
      <c r="BW89" s="302"/>
      <c r="BX89" s="302"/>
      <c r="BY89" s="302"/>
      <c r="BZ89" s="302"/>
      <c r="CA89" s="302"/>
      <c r="CB89" s="302"/>
      <c r="CC89" s="302"/>
      <c r="CD89" s="302"/>
      <c r="CE89" s="302"/>
      <c r="CF89" s="302"/>
      <c r="CG89" s="302"/>
      <c r="CH89" s="302"/>
      <c r="CI89" s="302"/>
      <c r="CJ89" s="302"/>
      <c r="CK89" s="302"/>
      <c r="CL89" s="302"/>
      <c r="CM89" s="302"/>
      <c r="CN89" s="302"/>
      <c r="CO89" s="302"/>
      <c r="CP89" s="302"/>
      <c r="CQ89" s="302"/>
      <c r="CR89" s="302"/>
      <c r="CS89" s="302"/>
      <c r="CT89" s="302"/>
      <c r="CU89" s="302"/>
      <c r="CV89" s="302"/>
      <c r="CW89" s="302"/>
      <c r="CX89" s="302"/>
      <c r="CY89" s="302"/>
      <c r="CZ89" s="302"/>
      <c r="DA89" s="302"/>
      <c r="DB89" s="302"/>
      <c r="DC89" s="302"/>
      <c r="DD89" s="302"/>
      <c r="DE89" s="302"/>
      <c r="DF89" s="302"/>
      <c r="DG89" s="302"/>
      <c r="DH89" s="302"/>
      <c r="DI89" s="302"/>
      <c r="DJ89" s="302"/>
      <c r="DK89" s="302"/>
      <c r="DL89" s="302"/>
      <c r="DM89" s="302"/>
      <c r="DN89" s="302"/>
      <c r="DO89" s="302"/>
      <c r="DP89" s="302"/>
      <c r="DQ89" s="302"/>
      <c r="DR89" s="302"/>
      <c r="DS89" s="302"/>
      <c r="DT89" s="302"/>
      <c r="DU89" s="302"/>
      <c r="DV89" s="302"/>
      <c r="DW89" s="302"/>
      <c r="DX89" s="302"/>
      <c r="DY89" s="302"/>
      <c r="DZ89" s="302"/>
      <c r="EA89" s="302"/>
      <c r="EB89" s="302"/>
      <c r="EC89" s="302"/>
      <c r="ED89" s="302"/>
      <c r="EE89" s="302"/>
      <c r="EF89" s="302"/>
      <c r="EG89" s="302"/>
      <c r="EH89" s="302"/>
      <c r="EI89" s="302"/>
      <c r="EJ89" s="302"/>
      <c r="EK89" s="302"/>
      <c r="EL89" s="302"/>
      <c r="EM89" s="302"/>
      <c r="EN89" s="302"/>
      <c r="EO89" s="302"/>
      <c r="EP89" s="302"/>
      <c r="EQ89" s="302"/>
      <c r="ER89" s="302"/>
      <c r="ES89" s="302"/>
      <c r="ET89" s="302"/>
      <c r="EU89" s="302"/>
      <c r="EV89" s="302"/>
      <c r="EW89" s="302"/>
      <c r="EX89" s="302"/>
      <c r="EY89" s="302"/>
      <c r="EZ89" s="302"/>
      <c r="FA89" s="302"/>
      <c r="FB89" s="302"/>
      <c r="FC89" s="302"/>
      <c r="FD89" s="302"/>
      <c r="FE89" s="302"/>
      <c r="FF89" s="302"/>
    </row>
    <row r="90" spans="1:162" s="59" customFormat="1" ht="43.5" customHeight="1" x14ac:dyDescent="0.25">
      <c r="A90" s="200" t="s">
        <v>349</v>
      </c>
      <c r="B90" s="19" t="s">
        <v>440</v>
      </c>
      <c r="C90" s="17" t="s">
        <v>21</v>
      </c>
      <c r="D90" s="39">
        <v>48.15</v>
      </c>
      <c r="E90" s="316">
        <v>1</v>
      </c>
      <c r="F90" s="27">
        <f>D90*E90</f>
        <v>48.15</v>
      </c>
      <c r="G90" s="113" t="s">
        <v>37</v>
      </c>
      <c r="M90" s="295"/>
      <c r="N90" s="405" t="s">
        <v>656</v>
      </c>
      <c r="O90" s="258">
        <v>76.900000000000006</v>
      </c>
      <c r="Q90" s="363"/>
    </row>
    <row r="91" spans="1:162" s="59" customFormat="1" ht="84" x14ac:dyDescent="0.25">
      <c r="A91" s="29" t="s">
        <v>350</v>
      </c>
      <c r="B91" s="19" t="s">
        <v>33</v>
      </c>
      <c r="C91" s="17" t="s">
        <v>21</v>
      </c>
      <c r="D91" s="39">
        <v>115.7</v>
      </c>
      <c r="E91" s="316"/>
      <c r="F91" s="27">
        <f>D91*E91</f>
        <v>0</v>
      </c>
      <c r="G91" s="27">
        <f>F91</f>
        <v>0</v>
      </c>
      <c r="M91" s="296" t="s">
        <v>617</v>
      </c>
      <c r="N91" s="402" t="s">
        <v>545</v>
      </c>
      <c r="O91" s="258">
        <v>115.7</v>
      </c>
      <c r="Q91" s="370" t="s">
        <v>217</v>
      </c>
    </row>
    <row r="92" spans="1:162" s="59" customFormat="1" ht="118.5" x14ac:dyDescent="0.25">
      <c r="A92" s="200" t="s">
        <v>576</v>
      </c>
      <c r="B92" s="19" t="s">
        <v>439</v>
      </c>
      <c r="C92" s="17" t="s">
        <v>21</v>
      </c>
      <c r="D92" s="39">
        <v>300</v>
      </c>
      <c r="E92" s="316"/>
      <c r="F92" s="27">
        <f>D92*E92</f>
        <v>0</v>
      </c>
      <c r="G92" s="27">
        <f>F92</f>
        <v>0</v>
      </c>
      <c r="M92" s="296" t="s">
        <v>697</v>
      </c>
      <c r="N92" s="402"/>
      <c r="O92" s="267" t="s">
        <v>240</v>
      </c>
      <c r="Q92" s="370" t="s">
        <v>218</v>
      </c>
    </row>
    <row r="93" spans="1:162" s="114" customFormat="1" ht="16.149999999999999" customHeight="1" x14ac:dyDescent="0.25">
      <c r="A93" s="86" t="s">
        <v>563</v>
      </c>
      <c r="B93" s="87"/>
      <c r="C93" s="87"/>
      <c r="D93" s="87"/>
      <c r="E93" s="322"/>
      <c r="F93" s="87"/>
      <c r="G93" s="88"/>
      <c r="H93" s="302"/>
      <c r="I93" s="302"/>
      <c r="J93" s="302"/>
      <c r="K93" s="302"/>
      <c r="L93" s="302"/>
      <c r="M93" s="295"/>
      <c r="N93" s="402"/>
      <c r="O93" s="259"/>
      <c r="P93" s="302"/>
      <c r="Q93" s="37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302"/>
      <c r="AV93" s="302"/>
      <c r="AW93" s="302"/>
      <c r="AX93" s="302"/>
      <c r="AY93" s="302"/>
      <c r="AZ93" s="302"/>
      <c r="BA93" s="302"/>
      <c r="BB93" s="302"/>
      <c r="BC93" s="302"/>
      <c r="BD93" s="302"/>
      <c r="BE93" s="302"/>
      <c r="BF93" s="302"/>
      <c r="BG93" s="302"/>
      <c r="BH93" s="302"/>
      <c r="BI93" s="302"/>
      <c r="BJ93" s="302"/>
      <c r="BK93" s="302"/>
      <c r="BL93" s="302"/>
      <c r="BM93" s="302"/>
      <c r="BN93" s="302"/>
      <c r="BO93" s="302"/>
      <c r="BP93" s="302"/>
      <c r="BQ93" s="302"/>
      <c r="BR93" s="302"/>
      <c r="BS93" s="302"/>
      <c r="BT93" s="302"/>
      <c r="BU93" s="302"/>
      <c r="BV93" s="302"/>
      <c r="BW93" s="302"/>
      <c r="BX93" s="302"/>
      <c r="BY93" s="302"/>
      <c r="BZ93" s="302"/>
      <c r="CA93" s="302"/>
      <c r="CB93" s="302"/>
      <c r="CC93" s="302"/>
      <c r="CD93" s="302"/>
      <c r="CE93" s="302"/>
      <c r="CF93" s="302"/>
      <c r="CG93" s="302"/>
      <c r="CH93" s="302"/>
      <c r="CI93" s="302"/>
      <c r="CJ93" s="302"/>
      <c r="CK93" s="302"/>
      <c r="CL93" s="302"/>
      <c r="CM93" s="302"/>
      <c r="CN93" s="302"/>
      <c r="CO93" s="302"/>
      <c r="CP93" s="302"/>
      <c r="CQ93" s="302"/>
      <c r="CR93" s="302"/>
      <c r="CS93" s="302"/>
      <c r="CT93" s="302"/>
      <c r="CU93" s="302"/>
      <c r="CV93" s="302"/>
      <c r="CW93" s="302"/>
      <c r="CX93" s="302"/>
      <c r="CY93" s="302"/>
      <c r="CZ93" s="302"/>
      <c r="DA93" s="302"/>
      <c r="DB93" s="302"/>
      <c r="DC93" s="302"/>
      <c r="DD93" s="302"/>
      <c r="DE93" s="302"/>
      <c r="DF93" s="302"/>
      <c r="DG93" s="302"/>
      <c r="DH93" s="302"/>
      <c r="DI93" s="302"/>
      <c r="DJ93" s="302"/>
      <c r="DK93" s="302"/>
      <c r="DL93" s="302"/>
      <c r="DM93" s="302"/>
      <c r="DN93" s="302"/>
      <c r="DO93" s="302"/>
      <c r="DP93" s="302"/>
      <c r="DQ93" s="302"/>
      <c r="DR93" s="302"/>
      <c r="DS93" s="302"/>
      <c r="DT93" s="302"/>
      <c r="DU93" s="302"/>
      <c r="DV93" s="302"/>
      <c r="DW93" s="302"/>
      <c r="DX93" s="302"/>
      <c r="DY93" s="302"/>
      <c r="DZ93" s="302"/>
      <c r="EA93" s="302"/>
      <c r="EB93" s="302"/>
      <c r="EC93" s="302"/>
      <c r="ED93" s="302"/>
      <c r="EE93" s="302"/>
      <c r="EF93" s="302"/>
      <c r="EG93" s="302"/>
      <c r="EH93" s="302"/>
      <c r="EI93" s="302"/>
      <c r="EJ93" s="302"/>
      <c r="EK93" s="302"/>
      <c r="EL93" s="302"/>
      <c r="EM93" s="302"/>
      <c r="EN93" s="302"/>
      <c r="EO93" s="302"/>
      <c r="EP93" s="302"/>
      <c r="EQ93" s="302"/>
      <c r="ER93" s="302"/>
      <c r="ES93" s="302"/>
      <c r="ET93" s="302"/>
      <c r="EU93" s="302"/>
      <c r="EV93" s="302"/>
      <c r="EW93" s="302"/>
      <c r="EX93" s="302"/>
      <c r="EY93" s="302"/>
      <c r="EZ93" s="302"/>
      <c r="FA93" s="302"/>
      <c r="FB93" s="302"/>
      <c r="FC93" s="302"/>
      <c r="FD93" s="302"/>
      <c r="FE93" s="302"/>
      <c r="FF93" s="302"/>
    </row>
    <row r="94" spans="1:162" s="114" customFormat="1" ht="98.45" customHeight="1" x14ac:dyDescent="0.25">
      <c r="A94" s="19" t="s">
        <v>627</v>
      </c>
      <c r="B94" s="69" t="s">
        <v>28</v>
      </c>
      <c r="C94" s="20" t="s">
        <v>21</v>
      </c>
      <c r="D94" s="39"/>
      <c r="E94" s="316"/>
      <c r="F94" s="27">
        <f>D94*E94</f>
        <v>0</v>
      </c>
      <c r="G94" s="27">
        <f>F94*$E$11</f>
        <v>0</v>
      </c>
      <c r="H94" s="302"/>
      <c r="I94" s="302"/>
      <c r="J94" s="302"/>
      <c r="K94" s="302"/>
      <c r="L94" s="302"/>
      <c r="M94" s="295"/>
      <c r="N94" s="402"/>
      <c r="O94" s="258">
        <v>116.4</v>
      </c>
      <c r="P94" s="302"/>
      <c r="Q94" s="364" t="s">
        <v>668</v>
      </c>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2"/>
      <c r="AX94" s="302"/>
      <c r="AY94" s="302"/>
      <c r="AZ94" s="302"/>
      <c r="BA94" s="302"/>
      <c r="BB94" s="302"/>
      <c r="BC94" s="302"/>
      <c r="BD94" s="302"/>
      <c r="BE94" s="302"/>
      <c r="BF94" s="302"/>
      <c r="BG94" s="302"/>
      <c r="BH94" s="302"/>
      <c r="BI94" s="302"/>
      <c r="BJ94" s="302"/>
      <c r="BK94" s="302"/>
      <c r="BL94" s="302"/>
      <c r="BM94" s="302"/>
      <c r="BN94" s="302"/>
      <c r="BO94" s="302"/>
      <c r="BP94" s="302"/>
      <c r="BQ94" s="302"/>
      <c r="BR94" s="302"/>
      <c r="BS94" s="302"/>
      <c r="BT94" s="302"/>
      <c r="BU94" s="302"/>
      <c r="BV94" s="302"/>
      <c r="BW94" s="302"/>
      <c r="BX94" s="302"/>
      <c r="BY94" s="302"/>
      <c r="BZ94" s="302"/>
      <c r="CA94" s="302"/>
      <c r="CB94" s="302"/>
      <c r="CC94" s="302"/>
      <c r="CD94" s="302"/>
      <c r="CE94" s="302"/>
      <c r="CF94" s="302"/>
      <c r="CG94" s="302"/>
      <c r="CH94" s="302"/>
      <c r="CI94" s="302"/>
      <c r="CJ94" s="302"/>
      <c r="CK94" s="302"/>
      <c r="CL94" s="302"/>
      <c r="CM94" s="302"/>
      <c r="CN94" s="302"/>
      <c r="CO94" s="302"/>
      <c r="CP94" s="302"/>
      <c r="CQ94" s="302"/>
      <c r="CR94" s="302"/>
      <c r="CS94" s="302"/>
      <c r="CT94" s="302"/>
      <c r="CU94" s="302"/>
      <c r="CV94" s="302"/>
      <c r="CW94" s="302"/>
      <c r="CX94" s="302"/>
      <c r="CY94" s="302"/>
      <c r="CZ94" s="302"/>
      <c r="DA94" s="302"/>
      <c r="DB94" s="302"/>
      <c r="DC94" s="302"/>
      <c r="DD94" s="302"/>
      <c r="DE94" s="302"/>
      <c r="DF94" s="302"/>
      <c r="DG94" s="302"/>
      <c r="DH94" s="302"/>
      <c r="DI94" s="302"/>
      <c r="DJ94" s="302"/>
      <c r="DK94" s="302"/>
      <c r="DL94" s="302"/>
      <c r="DM94" s="302"/>
      <c r="DN94" s="302"/>
      <c r="DO94" s="302"/>
      <c r="DP94" s="302"/>
      <c r="DQ94" s="302"/>
      <c r="DR94" s="302"/>
      <c r="DS94" s="302"/>
      <c r="DT94" s="302"/>
      <c r="DU94" s="302"/>
      <c r="DV94" s="302"/>
      <c r="DW94" s="302"/>
      <c r="DX94" s="302"/>
      <c r="DY94" s="302"/>
      <c r="DZ94" s="302"/>
      <c r="EA94" s="302"/>
      <c r="EB94" s="302"/>
      <c r="EC94" s="302"/>
      <c r="ED94" s="302"/>
      <c r="EE94" s="302"/>
      <c r="EF94" s="302"/>
      <c r="EG94" s="302"/>
      <c r="EH94" s="302"/>
      <c r="EI94" s="302"/>
      <c r="EJ94" s="302"/>
      <c r="EK94" s="302"/>
      <c r="EL94" s="302"/>
      <c r="EM94" s="302"/>
      <c r="EN94" s="302"/>
      <c r="EO94" s="302"/>
      <c r="EP94" s="302"/>
      <c r="EQ94" s="302"/>
      <c r="ER94" s="302"/>
      <c r="ES94" s="302"/>
      <c r="ET94" s="302"/>
      <c r="EU94" s="302"/>
      <c r="EV94" s="302"/>
      <c r="EW94" s="302"/>
      <c r="EX94" s="302"/>
      <c r="EY94" s="302"/>
      <c r="EZ94" s="302"/>
      <c r="FA94" s="302"/>
      <c r="FB94" s="302"/>
      <c r="FC94" s="302"/>
      <c r="FD94" s="302"/>
      <c r="FE94" s="302"/>
      <c r="FF94" s="302"/>
    </row>
    <row r="95" spans="1:162" s="114" customFormat="1" ht="80.650000000000006" customHeight="1" x14ac:dyDescent="0.25">
      <c r="A95" s="36" t="s">
        <v>351</v>
      </c>
      <c r="B95" s="69" t="s">
        <v>28</v>
      </c>
      <c r="C95" s="18" t="s">
        <v>21</v>
      </c>
      <c r="D95" s="39"/>
      <c r="E95" s="323"/>
      <c r="F95" s="27">
        <f>D95*E95</f>
        <v>0</v>
      </c>
      <c r="G95" s="27">
        <f>F95*$E$11</f>
        <v>0</v>
      </c>
      <c r="H95" s="302"/>
      <c r="I95" s="302"/>
      <c r="J95" s="302"/>
      <c r="K95" s="302"/>
      <c r="L95" s="302"/>
      <c r="M95" s="295"/>
      <c r="N95" s="402"/>
      <c r="O95" s="258">
        <v>116.4</v>
      </c>
      <c r="P95" s="302"/>
      <c r="Q95" s="370" t="s">
        <v>195</v>
      </c>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302"/>
      <c r="AU95" s="302"/>
      <c r="AV95" s="302"/>
      <c r="AW95" s="302"/>
      <c r="AX95" s="302"/>
      <c r="AY95" s="302"/>
      <c r="AZ95" s="302"/>
      <c r="BA95" s="302"/>
      <c r="BB95" s="302"/>
      <c r="BC95" s="302"/>
      <c r="BD95" s="302"/>
      <c r="BE95" s="302"/>
      <c r="BF95" s="302"/>
      <c r="BG95" s="302"/>
      <c r="BH95" s="302"/>
      <c r="BI95" s="302"/>
      <c r="BJ95" s="302"/>
      <c r="BK95" s="302"/>
      <c r="BL95" s="302"/>
      <c r="BM95" s="302"/>
      <c r="BN95" s="302"/>
      <c r="BO95" s="302"/>
      <c r="BP95" s="302"/>
      <c r="BQ95" s="302"/>
      <c r="BR95" s="302"/>
      <c r="BS95" s="302"/>
      <c r="BT95" s="302"/>
      <c r="BU95" s="302"/>
      <c r="BV95" s="302"/>
      <c r="BW95" s="302"/>
      <c r="BX95" s="302"/>
      <c r="BY95" s="302"/>
      <c r="BZ95" s="302"/>
      <c r="CA95" s="302"/>
      <c r="CB95" s="302"/>
      <c r="CC95" s="302"/>
      <c r="CD95" s="302"/>
      <c r="CE95" s="302"/>
      <c r="CF95" s="302"/>
      <c r="CG95" s="302"/>
      <c r="CH95" s="302"/>
      <c r="CI95" s="302"/>
      <c r="CJ95" s="302"/>
      <c r="CK95" s="302"/>
      <c r="CL95" s="302"/>
      <c r="CM95" s="302"/>
      <c r="CN95" s="302"/>
      <c r="CO95" s="302"/>
      <c r="CP95" s="302"/>
      <c r="CQ95" s="302"/>
      <c r="CR95" s="302"/>
      <c r="CS95" s="302"/>
      <c r="CT95" s="302"/>
      <c r="CU95" s="302"/>
      <c r="CV95" s="302"/>
      <c r="CW95" s="302"/>
      <c r="CX95" s="302"/>
      <c r="CY95" s="302"/>
      <c r="CZ95" s="302"/>
      <c r="DA95" s="302"/>
      <c r="DB95" s="302"/>
      <c r="DC95" s="302"/>
      <c r="DD95" s="302"/>
      <c r="DE95" s="302"/>
      <c r="DF95" s="302"/>
      <c r="DG95" s="302"/>
      <c r="DH95" s="302"/>
      <c r="DI95" s="302"/>
      <c r="DJ95" s="302"/>
      <c r="DK95" s="302"/>
      <c r="DL95" s="302"/>
      <c r="DM95" s="302"/>
      <c r="DN95" s="302"/>
      <c r="DO95" s="302"/>
      <c r="DP95" s="302"/>
      <c r="DQ95" s="302"/>
      <c r="DR95" s="302"/>
      <c r="DS95" s="302"/>
      <c r="DT95" s="302"/>
      <c r="DU95" s="302"/>
      <c r="DV95" s="302"/>
      <c r="DW95" s="302"/>
      <c r="DX95" s="302"/>
      <c r="DY95" s="302"/>
      <c r="DZ95" s="302"/>
      <c r="EA95" s="302"/>
      <c r="EB95" s="302"/>
      <c r="EC95" s="302"/>
      <c r="ED95" s="302"/>
      <c r="EE95" s="302"/>
      <c r="EF95" s="302"/>
      <c r="EG95" s="302"/>
      <c r="EH95" s="302"/>
      <c r="EI95" s="302"/>
      <c r="EJ95" s="302"/>
      <c r="EK95" s="302"/>
      <c r="EL95" s="302"/>
      <c r="EM95" s="302"/>
      <c r="EN95" s="302"/>
      <c r="EO95" s="302"/>
      <c r="EP95" s="302"/>
      <c r="EQ95" s="302"/>
      <c r="ER95" s="302"/>
      <c r="ES95" s="302"/>
      <c r="ET95" s="302"/>
      <c r="EU95" s="302"/>
      <c r="EV95" s="302"/>
      <c r="EW95" s="302"/>
      <c r="EX95" s="302"/>
      <c r="EY95" s="302"/>
      <c r="EZ95" s="302"/>
      <c r="FA95" s="302"/>
      <c r="FB95" s="302"/>
      <c r="FC95" s="302"/>
      <c r="FD95" s="302"/>
      <c r="FE95" s="302"/>
      <c r="FF95" s="302"/>
    </row>
    <row r="96" spans="1:162" s="58" customFormat="1" ht="43.5" x14ac:dyDescent="0.25">
      <c r="A96" s="37" t="s">
        <v>623</v>
      </c>
      <c r="B96" s="43" t="s">
        <v>442</v>
      </c>
      <c r="C96" s="30" t="s">
        <v>21</v>
      </c>
      <c r="D96" s="14">
        <v>116.4</v>
      </c>
      <c r="E96" s="320"/>
      <c r="F96" s="27">
        <f>D96*E96</f>
        <v>0</v>
      </c>
      <c r="G96" s="27" t="s">
        <v>425</v>
      </c>
      <c r="M96" s="297"/>
      <c r="N96" s="406"/>
      <c r="O96" s="258">
        <v>116.4</v>
      </c>
      <c r="Q96" s="370" t="s">
        <v>275</v>
      </c>
    </row>
    <row r="97" spans="1:162" s="58" customFormat="1" ht="60" x14ac:dyDescent="0.25">
      <c r="A97" s="37" t="s">
        <v>624</v>
      </c>
      <c r="B97" s="43" t="s">
        <v>452</v>
      </c>
      <c r="C97" s="30" t="s">
        <v>21</v>
      </c>
      <c r="D97" s="14">
        <v>116.4</v>
      </c>
      <c r="E97" s="320"/>
      <c r="F97" s="27">
        <f>D97*E97</f>
        <v>0</v>
      </c>
      <c r="G97" s="27" t="s">
        <v>425</v>
      </c>
      <c r="M97" s="297"/>
      <c r="N97" s="402"/>
      <c r="O97" s="258">
        <v>116.4</v>
      </c>
      <c r="Q97" s="370" t="s">
        <v>196</v>
      </c>
    </row>
    <row r="98" spans="1:162" s="114" customFormat="1" ht="14.65" customHeight="1" x14ac:dyDescent="0.25">
      <c r="A98" s="86" t="s">
        <v>306</v>
      </c>
      <c r="B98" s="87"/>
      <c r="C98" s="87"/>
      <c r="D98" s="87"/>
      <c r="E98" s="322"/>
      <c r="F98" s="87"/>
      <c r="G98" s="88"/>
      <c r="H98" s="302"/>
      <c r="I98" s="302"/>
      <c r="J98" s="302"/>
      <c r="K98" s="302"/>
      <c r="L98" s="302"/>
      <c r="M98" s="295"/>
      <c r="N98" s="402"/>
      <c r="O98" s="255"/>
      <c r="P98" s="302"/>
      <c r="Q98" s="37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2"/>
      <c r="AV98" s="302"/>
      <c r="AW98" s="302"/>
      <c r="AX98" s="302"/>
      <c r="AY98" s="302"/>
      <c r="AZ98" s="302"/>
      <c r="BA98" s="302"/>
      <c r="BB98" s="302"/>
      <c r="BC98" s="302"/>
      <c r="BD98" s="302"/>
      <c r="BE98" s="302"/>
      <c r="BF98" s="302"/>
      <c r="BG98" s="302"/>
      <c r="BH98" s="302"/>
      <c r="BI98" s="302"/>
      <c r="BJ98" s="302"/>
      <c r="BK98" s="302"/>
      <c r="BL98" s="302"/>
      <c r="BM98" s="302"/>
      <c r="BN98" s="302"/>
      <c r="BO98" s="302"/>
      <c r="BP98" s="302"/>
      <c r="BQ98" s="302"/>
      <c r="BR98" s="302"/>
      <c r="BS98" s="302"/>
      <c r="BT98" s="302"/>
      <c r="BU98" s="302"/>
      <c r="BV98" s="302"/>
      <c r="BW98" s="302"/>
      <c r="BX98" s="302"/>
      <c r="BY98" s="302"/>
      <c r="BZ98" s="302"/>
      <c r="CA98" s="302"/>
      <c r="CB98" s="302"/>
      <c r="CC98" s="302"/>
      <c r="CD98" s="302"/>
      <c r="CE98" s="302"/>
      <c r="CF98" s="302"/>
      <c r="CG98" s="302"/>
      <c r="CH98" s="302"/>
      <c r="CI98" s="302"/>
      <c r="CJ98" s="302"/>
      <c r="CK98" s="302"/>
      <c r="CL98" s="302"/>
      <c r="CM98" s="302"/>
      <c r="CN98" s="302"/>
      <c r="CO98" s="302"/>
      <c r="CP98" s="302"/>
      <c r="CQ98" s="302"/>
      <c r="CR98" s="302"/>
      <c r="CS98" s="302"/>
      <c r="CT98" s="302"/>
      <c r="CU98" s="302"/>
      <c r="CV98" s="302"/>
      <c r="CW98" s="302"/>
      <c r="CX98" s="302"/>
      <c r="CY98" s="302"/>
      <c r="CZ98" s="302"/>
      <c r="DA98" s="302"/>
      <c r="DB98" s="302"/>
      <c r="DC98" s="302"/>
      <c r="DD98" s="302"/>
      <c r="DE98" s="302"/>
      <c r="DF98" s="302"/>
      <c r="DG98" s="302"/>
      <c r="DH98" s="302"/>
      <c r="DI98" s="302"/>
      <c r="DJ98" s="302"/>
      <c r="DK98" s="302"/>
      <c r="DL98" s="302"/>
      <c r="DM98" s="302"/>
      <c r="DN98" s="302"/>
      <c r="DO98" s="302"/>
      <c r="DP98" s="302"/>
      <c r="DQ98" s="302"/>
      <c r="DR98" s="302"/>
      <c r="DS98" s="302"/>
      <c r="DT98" s="302"/>
      <c r="DU98" s="302"/>
      <c r="DV98" s="302"/>
      <c r="DW98" s="302"/>
      <c r="DX98" s="302"/>
      <c r="DY98" s="302"/>
      <c r="DZ98" s="302"/>
      <c r="EA98" s="302"/>
      <c r="EB98" s="302"/>
      <c r="EC98" s="302"/>
      <c r="ED98" s="302"/>
      <c r="EE98" s="302"/>
      <c r="EF98" s="302"/>
      <c r="EG98" s="302"/>
      <c r="EH98" s="302"/>
      <c r="EI98" s="302"/>
      <c r="EJ98" s="302"/>
      <c r="EK98" s="302"/>
      <c r="EL98" s="302"/>
      <c r="EM98" s="302"/>
      <c r="EN98" s="302"/>
      <c r="EO98" s="302"/>
      <c r="EP98" s="302"/>
      <c r="EQ98" s="302"/>
      <c r="ER98" s="302"/>
      <c r="ES98" s="302"/>
      <c r="ET98" s="302"/>
      <c r="EU98" s="302"/>
      <c r="EV98" s="302"/>
      <c r="EW98" s="302"/>
      <c r="EX98" s="302"/>
      <c r="EY98" s="302"/>
      <c r="EZ98" s="302"/>
      <c r="FA98" s="302"/>
      <c r="FB98" s="302"/>
      <c r="FC98" s="302"/>
      <c r="FD98" s="302"/>
      <c r="FE98" s="302"/>
      <c r="FF98" s="302"/>
    </row>
    <row r="99" spans="1:162" s="58" customFormat="1" ht="60" x14ac:dyDescent="0.25">
      <c r="A99" s="29" t="s">
        <v>352</v>
      </c>
      <c r="B99" s="43" t="s">
        <v>396</v>
      </c>
      <c r="C99" s="30" t="s">
        <v>21</v>
      </c>
      <c r="D99" s="39">
        <v>14.37</v>
      </c>
      <c r="E99" s="320"/>
      <c r="F99" s="39">
        <f>D99*E99</f>
        <v>0</v>
      </c>
      <c r="G99" s="27" t="s">
        <v>425</v>
      </c>
      <c r="M99" s="297"/>
      <c r="N99" s="405" t="s">
        <v>642</v>
      </c>
      <c r="O99" s="258">
        <v>28.75</v>
      </c>
      <c r="Q99" s="370" t="s">
        <v>219</v>
      </c>
    </row>
    <row r="100" spans="1:162" s="125" customFormat="1" ht="60" customHeight="1" x14ac:dyDescent="0.25">
      <c r="A100" s="37" t="s">
        <v>353</v>
      </c>
      <c r="B100" s="43" t="s">
        <v>452</v>
      </c>
      <c r="C100" s="42" t="s">
        <v>21</v>
      </c>
      <c r="D100" s="39">
        <v>57.5</v>
      </c>
      <c r="E100" s="320"/>
      <c r="F100" s="39">
        <f t="shared" ref="F100:F108" si="8">D100*E100</f>
        <v>0</v>
      </c>
      <c r="G100" s="27" t="s">
        <v>425</v>
      </c>
      <c r="M100" s="297"/>
      <c r="N100" s="402"/>
      <c r="O100" s="258">
        <v>57.5</v>
      </c>
      <c r="Q100" s="370" t="s">
        <v>72</v>
      </c>
    </row>
    <row r="101" spans="1:162" s="58" customFormat="1" ht="45" x14ac:dyDescent="0.25">
      <c r="A101" s="37" t="s">
        <v>569</v>
      </c>
      <c r="B101" s="43" t="s">
        <v>444</v>
      </c>
      <c r="C101" s="30" t="s">
        <v>21</v>
      </c>
      <c r="D101" s="39">
        <v>57.5</v>
      </c>
      <c r="E101" s="320"/>
      <c r="F101" s="39">
        <f t="shared" si="8"/>
        <v>0</v>
      </c>
      <c r="G101" s="27" t="s">
        <v>425</v>
      </c>
      <c r="M101" s="297"/>
      <c r="N101" s="402"/>
      <c r="O101" s="258">
        <v>57.5</v>
      </c>
      <c r="Q101" s="370"/>
    </row>
    <row r="102" spans="1:162" s="58" customFormat="1" ht="43.5" x14ac:dyDescent="0.25">
      <c r="A102" s="29" t="s">
        <v>578</v>
      </c>
      <c r="B102" s="70" t="s">
        <v>197</v>
      </c>
      <c r="C102" s="30" t="s">
        <v>21</v>
      </c>
      <c r="D102" s="39">
        <v>28.75</v>
      </c>
      <c r="E102" s="320"/>
      <c r="F102" s="39">
        <f t="shared" si="8"/>
        <v>0</v>
      </c>
      <c r="G102" s="27" t="s">
        <v>425</v>
      </c>
      <c r="M102" s="297"/>
      <c r="N102" s="402"/>
      <c r="O102" s="258">
        <v>28.75</v>
      </c>
      <c r="Q102" s="367" t="s">
        <v>198</v>
      </c>
    </row>
    <row r="103" spans="1:162" s="58" customFormat="1" ht="81.599999999999994" customHeight="1" x14ac:dyDescent="0.25">
      <c r="A103" s="29" t="s">
        <v>445</v>
      </c>
      <c r="B103" s="70" t="s">
        <v>451</v>
      </c>
      <c r="C103" s="30" t="s">
        <v>21</v>
      </c>
      <c r="D103" s="39"/>
      <c r="E103" s="320"/>
      <c r="F103" s="39">
        <f t="shared" si="8"/>
        <v>0</v>
      </c>
      <c r="G103" s="27" t="s">
        <v>425</v>
      </c>
      <c r="M103" s="297"/>
      <c r="N103" s="402"/>
      <c r="O103" s="258" t="s">
        <v>228</v>
      </c>
      <c r="Q103" s="367" t="s">
        <v>229</v>
      </c>
    </row>
    <row r="104" spans="1:162" s="58" customFormat="1" ht="35.450000000000003" customHeight="1" x14ac:dyDescent="0.25">
      <c r="A104" s="37" t="s">
        <v>635</v>
      </c>
      <c r="B104" s="43" t="s">
        <v>450</v>
      </c>
      <c r="C104" s="30" t="s">
        <v>21</v>
      </c>
      <c r="D104" s="39">
        <v>57.5</v>
      </c>
      <c r="E104" s="320"/>
      <c r="F104" s="39">
        <f t="shared" si="8"/>
        <v>0</v>
      </c>
      <c r="G104" s="27" t="s">
        <v>425</v>
      </c>
      <c r="M104" s="297"/>
      <c r="N104" s="402"/>
      <c r="O104" s="258">
        <v>57.5</v>
      </c>
      <c r="Q104" s="367" t="s">
        <v>220</v>
      </c>
    </row>
    <row r="105" spans="1:162" s="116" customFormat="1" ht="58.15" customHeight="1" x14ac:dyDescent="0.25">
      <c r="A105" s="292" t="s">
        <v>696</v>
      </c>
      <c r="B105" s="293" t="s">
        <v>118</v>
      </c>
      <c r="C105" s="287" t="s">
        <v>21</v>
      </c>
      <c r="D105" s="281">
        <v>57.5</v>
      </c>
      <c r="E105" s="326"/>
      <c r="F105" s="290">
        <f>D105*E105</f>
        <v>0</v>
      </c>
      <c r="G105" s="282" t="s">
        <v>425</v>
      </c>
      <c r="H105" s="115"/>
      <c r="I105" s="115"/>
      <c r="J105" s="115"/>
      <c r="K105" s="115"/>
      <c r="L105" s="115"/>
      <c r="M105" s="296" t="s">
        <v>610</v>
      </c>
      <c r="N105" s="402"/>
      <c r="O105" s="279"/>
      <c r="P105" s="115"/>
      <c r="Q105" s="362"/>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c r="EK105" s="115"/>
      <c r="EL105" s="115"/>
      <c r="EM105" s="115"/>
      <c r="EN105" s="115"/>
      <c r="EO105" s="115"/>
      <c r="EP105" s="115"/>
      <c r="EQ105" s="115"/>
      <c r="ER105" s="115"/>
      <c r="ES105" s="115"/>
      <c r="ET105" s="115"/>
      <c r="EU105" s="115"/>
      <c r="EV105" s="115"/>
      <c r="EW105" s="115"/>
      <c r="EX105" s="115"/>
      <c r="EY105" s="115"/>
      <c r="EZ105" s="115"/>
      <c r="FA105" s="115"/>
      <c r="FB105" s="115"/>
      <c r="FC105" s="115"/>
      <c r="FD105" s="115"/>
      <c r="FE105" s="115"/>
      <c r="FF105" s="115"/>
    </row>
    <row r="106" spans="1:162" s="58" customFormat="1" ht="31.9" customHeight="1" x14ac:dyDescent="0.25">
      <c r="A106" s="283" t="s">
        <v>597</v>
      </c>
      <c r="B106" s="284" t="s">
        <v>28</v>
      </c>
      <c r="C106" s="280" t="s">
        <v>21</v>
      </c>
      <c r="D106" s="285">
        <v>28.75</v>
      </c>
      <c r="E106" s="324"/>
      <c r="F106" s="285">
        <f t="shared" si="8"/>
        <v>0</v>
      </c>
      <c r="G106" s="285">
        <f>F106*$E$11</f>
        <v>0</v>
      </c>
      <c r="M106" s="296" t="s">
        <v>608</v>
      </c>
      <c r="N106" s="402"/>
      <c r="O106" s="279"/>
      <c r="Q106" s="367"/>
    </row>
    <row r="107" spans="1:162" s="58" customFormat="1" ht="44.45" customHeight="1" x14ac:dyDescent="0.25">
      <c r="A107" s="286" t="s">
        <v>598</v>
      </c>
      <c r="B107" s="286" t="s">
        <v>40</v>
      </c>
      <c r="C107" s="287" t="s">
        <v>21</v>
      </c>
      <c r="D107" s="288">
        <v>14.37</v>
      </c>
      <c r="E107" s="325"/>
      <c r="F107" s="289">
        <f t="shared" si="8"/>
        <v>0</v>
      </c>
      <c r="G107" s="285">
        <f>F107*$E$11</f>
        <v>0</v>
      </c>
      <c r="M107" s="296" t="s">
        <v>608</v>
      </c>
      <c r="N107" s="402"/>
      <c r="O107" s="279"/>
      <c r="Q107" s="367"/>
    </row>
    <row r="108" spans="1:162" s="58" customFormat="1" ht="32.65" customHeight="1" x14ac:dyDescent="0.25">
      <c r="A108" s="291" t="s">
        <v>595</v>
      </c>
      <c r="B108" s="286" t="s">
        <v>596</v>
      </c>
      <c r="C108" s="287" t="s">
        <v>21</v>
      </c>
      <c r="D108" s="288">
        <v>287.5</v>
      </c>
      <c r="E108" s="325"/>
      <c r="F108" s="285">
        <f t="shared" si="8"/>
        <v>0</v>
      </c>
      <c r="G108" s="285" t="s">
        <v>425</v>
      </c>
      <c r="M108" s="296" t="s">
        <v>609</v>
      </c>
      <c r="N108" s="402"/>
      <c r="O108" s="279"/>
      <c r="Q108" s="367"/>
    </row>
    <row r="109" spans="1:162" s="114" customFormat="1" ht="15.6" customHeight="1" x14ac:dyDescent="0.25">
      <c r="A109" s="86" t="s">
        <v>307</v>
      </c>
      <c r="B109" s="87"/>
      <c r="C109" s="87"/>
      <c r="D109" s="87"/>
      <c r="E109" s="322"/>
      <c r="F109" s="87"/>
      <c r="G109" s="88"/>
      <c r="H109" s="302"/>
      <c r="I109" s="302"/>
      <c r="J109" s="302"/>
      <c r="K109" s="302"/>
      <c r="L109" s="302"/>
      <c r="M109" s="295"/>
      <c r="N109" s="402"/>
      <c r="O109" s="263"/>
      <c r="P109" s="302"/>
      <c r="Q109" s="372"/>
      <c r="R109" s="302"/>
      <c r="S109" s="302"/>
      <c r="T109" s="302"/>
      <c r="U109" s="302"/>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2"/>
      <c r="AZ109" s="302"/>
      <c r="BA109" s="302"/>
      <c r="BB109" s="302"/>
      <c r="BC109" s="302"/>
      <c r="BD109" s="302"/>
      <c r="BE109" s="302"/>
      <c r="BF109" s="302"/>
      <c r="BG109" s="302"/>
      <c r="BH109" s="302"/>
      <c r="BI109" s="302"/>
      <c r="BJ109" s="302"/>
      <c r="BK109" s="302"/>
      <c r="BL109" s="302"/>
      <c r="BM109" s="302"/>
      <c r="BN109" s="302"/>
      <c r="BO109" s="302"/>
      <c r="BP109" s="302"/>
      <c r="BQ109" s="302"/>
      <c r="BR109" s="302"/>
      <c r="BS109" s="302"/>
      <c r="BT109" s="302"/>
      <c r="BU109" s="302"/>
      <c r="BV109" s="302"/>
      <c r="BW109" s="302"/>
      <c r="BX109" s="302"/>
      <c r="BY109" s="302"/>
      <c r="BZ109" s="302"/>
      <c r="CA109" s="302"/>
      <c r="CB109" s="302"/>
      <c r="CC109" s="302"/>
      <c r="CD109" s="302"/>
      <c r="CE109" s="302"/>
      <c r="CF109" s="302"/>
      <c r="CG109" s="302"/>
      <c r="CH109" s="302"/>
      <c r="CI109" s="302"/>
      <c r="CJ109" s="302"/>
      <c r="CK109" s="302"/>
      <c r="CL109" s="302"/>
      <c r="CM109" s="302"/>
      <c r="CN109" s="302"/>
      <c r="CO109" s="302"/>
      <c r="CP109" s="302"/>
      <c r="CQ109" s="302"/>
      <c r="CR109" s="302"/>
      <c r="CS109" s="302"/>
      <c r="CT109" s="302"/>
      <c r="CU109" s="302"/>
      <c r="CV109" s="302"/>
      <c r="CW109" s="302"/>
      <c r="CX109" s="302"/>
      <c r="CY109" s="302"/>
      <c r="CZ109" s="302"/>
      <c r="DA109" s="302"/>
      <c r="DB109" s="302"/>
      <c r="DC109" s="302"/>
      <c r="DD109" s="302"/>
      <c r="DE109" s="302"/>
      <c r="DF109" s="302"/>
      <c r="DG109" s="302"/>
      <c r="DH109" s="302"/>
      <c r="DI109" s="302"/>
      <c r="DJ109" s="302"/>
      <c r="DK109" s="302"/>
      <c r="DL109" s="302"/>
      <c r="DM109" s="302"/>
      <c r="DN109" s="302"/>
      <c r="DO109" s="302"/>
      <c r="DP109" s="302"/>
      <c r="DQ109" s="302"/>
      <c r="DR109" s="302"/>
      <c r="DS109" s="302"/>
      <c r="DT109" s="302"/>
      <c r="DU109" s="302"/>
      <c r="DV109" s="302"/>
      <c r="DW109" s="302"/>
      <c r="DX109" s="302"/>
      <c r="DY109" s="302"/>
      <c r="DZ109" s="302"/>
      <c r="EA109" s="302"/>
      <c r="EB109" s="302"/>
      <c r="EC109" s="302"/>
      <c r="ED109" s="302"/>
      <c r="EE109" s="302"/>
      <c r="EF109" s="302"/>
      <c r="EG109" s="302"/>
      <c r="EH109" s="302"/>
      <c r="EI109" s="302"/>
      <c r="EJ109" s="302"/>
      <c r="EK109" s="302"/>
      <c r="EL109" s="302"/>
      <c r="EM109" s="302"/>
      <c r="EN109" s="302"/>
      <c r="EO109" s="302"/>
      <c r="EP109" s="302"/>
      <c r="EQ109" s="302"/>
      <c r="ER109" s="302"/>
      <c r="ES109" s="302"/>
      <c r="ET109" s="302"/>
      <c r="EU109" s="302"/>
      <c r="EV109" s="302"/>
      <c r="EW109" s="302"/>
      <c r="EX109" s="302"/>
      <c r="EY109" s="302"/>
      <c r="EZ109" s="302"/>
      <c r="FA109" s="302"/>
      <c r="FB109" s="302"/>
      <c r="FC109" s="302"/>
      <c r="FD109" s="302"/>
      <c r="FE109" s="302"/>
      <c r="FF109" s="302"/>
    </row>
    <row r="110" spans="1:162" s="58" customFormat="1" ht="24" customHeight="1" x14ac:dyDescent="0.25">
      <c r="A110" s="37" t="s">
        <v>619</v>
      </c>
      <c r="B110" s="43" t="s">
        <v>214</v>
      </c>
      <c r="C110" s="30" t="s">
        <v>21</v>
      </c>
      <c r="D110" s="39">
        <v>150</v>
      </c>
      <c r="E110" s="320"/>
      <c r="F110" s="39">
        <f>D110*E110</f>
        <v>0</v>
      </c>
      <c r="G110" s="39" t="s">
        <v>37</v>
      </c>
      <c r="M110" s="297"/>
      <c r="N110" s="402"/>
      <c r="O110" s="258">
        <v>150</v>
      </c>
      <c r="Q110" s="370" t="s">
        <v>74</v>
      </c>
    </row>
    <row r="111" spans="1:162" s="58" customFormat="1" ht="72.75" x14ac:dyDescent="0.25">
      <c r="A111" s="286" t="s">
        <v>620</v>
      </c>
      <c r="B111" s="286" t="s">
        <v>40</v>
      </c>
      <c r="C111" s="287" t="s">
        <v>21</v>
      </c>
      <c r="D111" s="288">
        <v>13</v>
      </c>
      <c r="E111" s="325"/>
      <c r="F111" s="289">
        <f>D111*E111</f>
        <v>0</v>
      </c>
      <c r="G111" s="290">
        <f>F111*$E$11</f>
        <v>0</v>
      </c>
      <c r="M111" s="296" t="s">
        <v>608</v>
      </c>
      <c r="N111" s="402"/>
      <c r="O111" s="279"/>
      <c r="Q111" s="370"/>
    </row>
    <row r="112" spans="1:162" s="58" customFormat="1" ht="45" x14ac:dyDescent="0.25">
      <c r="A112" s="291" t="s">
        <v>621</v>
      </c>
      <c r="B112" s="286" t="s">
        <v>40</v>
      </c>
      <c r="C112" s="287" t="s">
        <v>21</v>
      </c>
      <c r="D112" s="288">
        <v>13</v>
      </c>
      <c r="E112" s="325"/>
      <c r="F112" s="289">
        <f>D112*E112</f>
        <v>0</v>
      </c>
      <c r="G112" s="290">
        <f>F112*$E$11</f>
        <v>0</v>
      </c>
      <c r="M112" s="296" t="s">
        <v>608</v>
      </c>
      <c r="N112" s="402"/>
      <c r="O112" s="279"/>
      <c r="Q112" s="370"/>
    </row>
    <row r="113" spans="1:162" s="58" customFormat="1" ht="45" x14ac:dyDescent="0.25">
      <c r="A113" s="291" t="s">
        <v>622</v>
      </c>
      <c r="B113" s="286" t="s">
        <v>40</v>
      </c>
      <c r="C113" s="287" t="s">
        <v>21</v>
      </c>
      <c r="D113" s="288">
        <v>13</v>
      </c>
      <c r="E113" s="325"/>
      <c r="F113" s="289">
        <f>D113*E113</f>
        <v>0</v>
      </c>
      <c r="G113" s="290">
        <f>F113*$E$11</f>
        <v>0</v>
      </c>
      <c r="M113" s="296" t="s">
        <v>608</v>
      </c>
      <c r="N113" s="402"/>
      <c r="O113" s="279"/>
      <c r="Q113" s="370"/>
    </row>
    <row r="114" spans="1:162" s="114" customFormat="1" ht="16.149999999999999" customHeight="1" x14ac:dyDescent="0.25">
      <c r="A114" s="86" t="s">
        <v>616</v>
      </c>
      <c r="B114" s="87"/>
      <c r="C114" s="87"/>
      <c r="D114" s="87"/>
      <c r="E114" s="322"/>
      <c r="F114" s="87"/>
      <c r="G114" s="88"/>
      <c r="H114" s="302"/>
      <c r="I114" s="302"/>
      <c r="J114" s="302"/>
      <c r="K114" s="302"/>
      <c r="L114" s="302"/>
      <c r="M114" s="295"/>
      <c r="N114" s="402"/>
      <c r="O114" s="263"/>
      <c r="P114" s="302"/>
      <c r="Q114" s="373"/>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2"/>
      <c r="AR114" s="302"/>
      <c r="AS114" s="302"/>
      <c r="AT114" s="302"/>
      <c r="AU114" s="302"/>
      <c r="AV114" s="302"/>
      <c r="AW114" s="302"/>
      <c r="AX114" s="302"/>
      <c r="AY114" s="302"/>
      <c r="AZ114" s="302"/>
      <c r="BA114" s="302"/>
      <c r="BB114" s="302"/>
      <c r="BC114" s="302"/>
      <c r="BD114" s="302"/>
      <c r="BE114" s="302"/>
      <c r="BF114" s="302"/>
      <c r="BG114" s="302"/>
      <c r="BH114" s="302"/>
      <c r="BI114" s="302"/>
      <c r="BJ114" s="302"/>
      <c r="BK114" s="302"/>
      <c r="BL114" s="302"/>
      <c r="BM114" s="302"/>
      <c r="BN114" s="302"/>
      <c r="BO114" s="302"/>
      <c r="BP114" s="302"/>
      <c r="BQ114" s="302"/>
      <c r="BR114" s="302"/>
      <c r="BS114" s="302"/>
      <c r="BT114" s="302"/>
      <c r="BU114" s="302"/>
      <c r="BV114" s="302"/>
      <c r="BW114" s="302"/>
      <c r="BX114" s="302"/>
      <c r="BY114" s="302"/>
      <c r="BZ114" s="302"/>
      <c r="CA114" s="302"/>
      <c r="CB114" s="302"/>
      <c r="CC114" s="302"/>
      <c r="CD114" s="302"/>
      <c r="CE114" s="302"/>
      <c r="CF114" s="302"/>
      <c r="CG114" s="302"/>
      <c r="CH114" s="302"/>
      <c r="CI114" s="302"/>
      <c r="CJ114" s="302"/>
      <c r="CK114" s="302"/>
      <c r="CL114" s="302"/>
      <c r="CM114" s="302"/>
      <c r="CN114" s="302"/>
      <c r="CO114" s="302"/>
      <c r="CP114" s="302"/>
      <c r="CQ114" s="302"/>
      <c r="CR114" s="302"/>
      <c r="CS114" s="302"/>
      <c r="CT114" s="302"/>
      <c r="CU114" s="302"/>
      <c r="CV114" s="302"/>
      <c r="CW114" s="302"/>
      <c r="CX114" s="302"/>
      <c r="CY114" s="302"/>
      <c r="CZ114" s="302"/>
      <c r="DA114" s="302"/>
      <c r="DB114" s="302"/>
      <c r="DC114" s="302"/>
      <c r="DD114" s="302"/>
      <c r="DE114" s="302"/>
      <c r="DF114" s="302"/>
      <c r="DG114" s="302"/>
      <c r="DH114" s="302"/>
      <c r="DI114" s="302"/>
      <c r="DJ114" s="302"/>
      <c r="DK114" s="302"/>
      <c r="DL114" s="302"/>
      <c r="DM114" s="302"/>
      <c r="DN114" s="302"/>
      <c r="DO114" s="302"/>
      <c r="DP114" s="302"/>
      <c r="DQ114" s="302"/>
      <c r="DR114" s="302"/>
      <c r="DS114" s="302"/>
      <c r="DT114" s="302"/>
      <c r="DU114" s="302"/>
      <c r="DV114" s="302"/>
      <c r="DW114" s="302"/>
      <c r="DX114" s="302"/>
      <c r="DY114" s="302"/>
      <c r="DZ114" s="302"/>
      <c r="EA114" s="302"/>
      <c r="EB114" s="302"/>
      <c r="EC114" s="302"/>
      <c r="ED114" s="302"/>
      <c r="EE114" s="302"/>
      <c r="EF114" s="302"/>
      <c r="EG114" s="302"/>
      <c r="EH114" s="302"/>
      <c r="EI114" s="302"/>
      <c r="EJ114" s="302"/>
      <c r="EK114" s="302"/>
      <c r="EL114" s="302"/>
      <c r="EM114" s="302"/>
      <c r="EN114" s="302"/>
      <c r="EO114" s="302"/>
      <c r="EP114" s="302"/>
      <c r="EQ114" s="302"/>
      <c r="ER114" s="302"/>
      <c r="ES114" s="302"/>
      <c r="ET114" s="302"/>
      <c r="EU114" s="302"/>
      <c r="EV114" s="302"/>
      <c r="EW114" s="302"/>
      <c r="EX114" s="302"/>
      <c r="EY114" s="302"/>
      <c r="EZ114" s="302"/>
      <c r="FA114" s="302"/>
      <c r="FB114" s="302"/>
      <c r="FC114" s="302"/>
      <c r="FD114" s="302"/>
      <c r="FE114" s="302"/>
      <c r="FF114" s="302"/>
    </row>
    <row r="115" spans="1:162" s="114" customFormat="1" ht="45.6" customHeight="1" x14ac:dyDescent="0.25">
      <c r="A115" s="37" t="s">
        <v>636</v>
      </c>
      <c r="B115" s="43" t="s">
        <v>262</v>
      </c>
      <c r="C115" s="30" t="s">
        <v>21</v>
      </c>
      <c r="D115" s="39">
        <v>100</v>
      </c>
      <c r="E115" s="320"/>
      <c r="F115" s="39">
        <f>D115*E115</f>
        <v>0</v>
      </c>
      <c r="G115" s="39" t="s">
        <v>425</v>
      </c>
      <c r="H115" s="302"/>
      <c r="I115" s="302"/>
      <c r="J115" s="302"/>
      <c r="K115" s="302"/>
      <c r="L115" s="302"/>
      <c r="M115" s="295"/>
      <c r="N115" s="402"/>
      <c r="O115" s="258">
        <v>100</v>
      </c>
      <c r="P115" s="302"/>
      <c r="Q115" s="370" t="s">
        <v>669</v>
      </c>
      <c r="R115" s="302"/>
      <c r="S115" s="302"/>
      <c r="T115" s="302"/>
      <c r="U115" s="302"/>
      <c r="V115" s="302"/>
      <c r="W115" s="302"/>
      <c r="X115" s="302"/>
      <c r="Y115" s="302"/>
      <c r="Z115" s="302"/>
      <c r="AA115" s="302"/>
      <c r="AB115" s="302"/>
      <c r="AC115" s="302"/>
      <c r="AD115" s="302"/>
      <c r="AE115" s="302"/>
      <c r="AF115" s="302"/>
      <c r="AG115" s="302"/>
      <c r="AH115" s="302"/>
      <c r="AI115" s="302"/>
      <c r="AJ115" s="302"/>
      <c r="AK115" s="302"/>
      <c r="AL115" s="302"/>
      <c r="AM115" s="302"/>
      <c r="AN115" s="302"/>
      <c r="AO115" s="302"/>
      <c r="AP115" s="302"/>
      <c r="AQ115" s="302"/>
      <c r="AR115" s="302"/>
      <c r="AS115" s="302"/>
      <c r="AT115" s="302"/>
      <c r="AU115" s="302"/>
      <c r="AV115" s="302"/>
      <c r="AW115" s="302"/>
      <c r="AX115" s="302"/>
      <c r="AY115" s="302"/>
      <c r="AZ115" s="302"/>
      <c r="BA115" s="302"/>
      <c r="BB115" s="302"/>
      <c r="BC115" s="302"/>
      <c r="BD115" s="302"/>
      <c r="BE115" s="302"/>
      <c r="BF115" s="302"/>
      <c r="BG115" s="302"/>
      <c r="BH115" s="302"/>
      <c r="BI115" s="302"/>
      <c r="BJ115" s="302"/>
      <c r="BK115" s="302"/>
      <c r="BL115" s="302"/>
      <c r="BM115" s="302"/>
      <c r="BN115" s="302"/>
      <c r="BO115" s="302"/>
      <c r="BP115" s="302"/>
      <c r="BQ115" s="302"/>
      <c r="BR115" s="302"/>
      <c r="BS115" s="302"/>
      <c r="BT115" s="302"/>
      <c r="BU115" s="302"/>
      <c r="BV115" s="302"/>
      <c r="BW115" s="302"/>
      <c r="BX115" s="302"/>
      <c r="BY115" s="302"/>
      <c r="BZ115" s="302"/>
      <c r="CA115" s="302"/>
      <c r="CB115" s="302"/>
      <c r="CC115" s="302"/>
      <c r="CD115" s="302"/>
      <c r="CE115" s="302"/>
      <c r="CF115" s="302"/>
      <c r="CG115" s="302"/>
      <c r="CH115" s="302"/>
      <c r="CI115" s="302"/>
      <c r="CJ115" s="302"/>
      <c r="CK115" s="302"/>
      <c r="CL115" s="302"/>
      <c r="CM115" s="302"/>
      <c r="CN115" s="302"/>
      <c r="CO115" s="302"/>
      <c r="CP115" s="302"/>
      <c r="CQ115" s="302"/>
      <c r="CR115" s="302"/>
      <c r="CS115" s="302"/>
      <c r="CT115" s="302"/>
      <c r="CU115" s="302"/>
      <c r="CV115" s="302"/>
      <c r="CW115" s="302"/>
      <c r="CX115" s="302"/>
      <c r="CY115" s="302"/>
      <c r="CZ115" s="302"/>
      <c r="DA115" s="302"/>
      <c r="DB115" s="302"/>
      <c r="DC115" s="302"/>
      <c r="DD115" s="302"/>
      <c r="DE115" s="302"/>
      <c r="DF115" s="302"/>
      <c r="DG115" s="302"/>
      <c r="DH115" s="302"/>
      <c r="DI115" s="302"/>
      <c r="DJ115" s="302"/>
      <c r="DK115" s="302"/>
      <c r="DL115" s="302"/>
      <c r="DM115" s="302"/>
      <c r="DN115" s="302"/>
      <c r="DO115" s="302"/>
      <c r="DP115" s="302"/>
      <c r="DQ115" s="302"/>
      <c r="DR115" s="302"/>
      <c r="DS115" s="302"/>
      <c r="DT115" s="302"/>
      <c r="DU115" s="302"/>
      <c r="DV115" s="302"/>
      <c r="DW115" s="302"/>
      <c r="DX115" s="302"/>
      <c r="DY115" s="302"/>
      <c r="DZ115" s="302"/>
      <c r="EA115" s="302"/>
      <c r="EB115" s="302"/>
      <c r="EC115" s="302"/>
      <c r="ED115" s="302"/>
      <c r="EE115" s="302"/>
      <c r="EF115" s="302"/>
      <c r="EG115" s="302"/>
      <c r="EH115" s="302"/>
      <c r="EI115" s="302"/>
      <c r="EJ115" s="302"/>
      <c r="EK115" s="302"/>
      <c r="EL115" s="302"/>
      <c r="EM115" s="302"/>
      <c r="EN115" s="302"/>
      <c r="EO115" s="302"/>
      <c r="EP115" s="302"/>
      <c r="EQ115" s="302"/>
      <c r="ER115" s="302"/>
      <c r="ES115" s="302"/>
      <c r="ET115" s="302"/>
      <c r="EU115" s="302"/>
      <c r="EV115" s="302"/>
      <c r="EW115" s="302"/>
      <c r="EX115" s="302"/>
      <c r="EY115" s="302"/>
      <c r="EZ115" s="302"/>
      <c r="FA115" s="302"/>
      <c r="FB115" s="302"/>
      <c r="FC115" s="302"/>
      <c r="FD115" s="302"/>
      <c r="FE115" s="302"/>
      <c r="FF115" s="302"/>
    </row>
    <row r="116" spans="1:162" s="58" customFormat="1" ht="50.25" customHeight="1" x14ac:dyDescent="0.25">
      <c r="A116" s="29" t="s">
        <v>380</v>
      </c>
      <c r="B116" s="43" t="s">
        <v>449</v>
      </c>
      <c r="C116" s="30" t="s">
        <v>21</v>
      </c>
      <c r="D116" s="39">
        <v>86.25</v>
      </c>
      <c r="E116" s="320"/>
      <c r="F116" s="39">
        <f>D116*E116</f>
        <v>0</v>
      </c>
      <c r="G116" s="39" t="s">
        <v>425</v>
      </c>
      <c r="M116" s="297"/>
      <c r="N116" s="402"/>
      <c r="O116" s="258">
        <v>86.25</v>
      </c>
      <c r="Q116" s="370" t="s">
        <v>628</v>
      </c>
    </row>
    <row r="117" spans="1:162" s="114" customFormat="1" ht="14.1" customHeight="1" x14ac:dyDescent="0.25">
      <c r="A117" s="86" t="s">
        <v>76</v>
      </c>
      <c r="B117" s="87"/>
      <c r="C117" s="87"/>
      <c r="D117" s="87"/>
      <c r="E117" s="322"/>
      <c r="F117" s="87"/>
      <c r="G117" s="88"/>
      <c r="H117" s="302"/>
      <c r="I117" s="302"/>
      <c r="J117" s="302"/>
      <c r="K117" s="302"/>
      <c r="L117" s="302"/>
      <c r="M117" s="295"/>
      <c r="N117" s="402"/>
      <c r="O117" s="255"/>
      <c r="P117" s="302"/>
      <c r="Q117" s="363"/>
      <c r="R117" s="302"/>
      <c r="S117" s="302"/>
      <c r="T117" s="30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2"/>
      <c r="AR117" s="302"/>
      <c r="AS117" s="302"/>
      <c r="AT117" s="302"/>
      <c r="AU117" s="302"/>
      <c r="AV117" s="302"/>
      <c r="AW117" s="302"/>
      <c r="AX117" s="302"/>
      <c r="AY117" s="302"/>
      <c r="AZ117" s="302"/>
      <c r="BA117" s="302"/>
      <c r="BB117" s="302"/>
      <c r="BC117" s="302"/>
      <c r="BD117" s="302"/>
      <c r="BE117" s="302"/>
      <c r="BF117" s="302"/>
      <c r="BG117" s="302"/>
      <c r="BH117" s="302"/>
      <c r="BI117" s="302"/>
      <c r="BJ117" s="302"/>
      <c r="BK117" s="302"/>
      <c r="BL117" s="302"/>
      <c r="BM117" s="302"/>
      <c r="BN117" s="302"/>
      <c r="BO117" s="302"/>
      <c r="BP117" s="302"/>
      <c r="BQ117" s="302"/>
      <c r="BR117" s="302"/>
      <c r="BS117" s="302"/>
      <c r="BT117" s="302"/>
      <c r="BU117" s="302"/>
      <c r="BV117" s="302"/>
      <c r="BW117" s="302"/>
      <c r="BX117" s="302"/>
      <c r="BY117" s="302"/>
      <c r="BZ117" s="302"/>
      <c r="CA117" s="302"/>
      <c r="CB117" s="302"/>
      <c r="CC117" s="302"/>
      <c r="CD117" s="302"/>
      <c r="CE117" s="302"/>
      <c r="CF117" s="302"/>
      <c r="CG117" s="302"/>
      <c r="CH117" s="302"/>
      <c r="CI117" s="302"/>
      <c r="CJ117" s="302"/>
      <c r="CK117" s="302"/>
      <c r="CL117" s="302"/>
      <c r="CM117" s="302"/>
      <c r="CN117" s="302"/>
      <c r="CO117" s="302"/>
      <c r="CP117" s="302"/>
      <c r="CQ117" s="302"/>
      <c r="CR117" s="302"/>
      <c r="CS117" s="302"/>
      <c r="CT117" s="302"/>
      <c r="CU117" s="302"/>
      <c r="CV117" s="302"/>
      <c r="CW117" s="302"/>
      <c r="CX117" s="302"/>
      <c r="CY117" s="302"/>
      <c r="CZ117" s="302"/>
      <c r="DA117" s="302"/>
      <c r="DB117" s="302"/>
      <c r="DC117" s="302"/>
      <c r="DD117" s="302"/>
      <c r="DE117" s="302"/>
      <c r="DF117" s="302"/>
      <c r="DG117" s="302"/>
      <c r="DH117" s="302"/>
      <c r="DI117" s="302"/>
      <c r="DJ117" s="302"/>
      <c r="DK117" s="302"/>
      <c r="DL117" s="302"/>
      <c r="DM117" s="302"/>
      <c r="DN117" s="302"/>
      <c r="DO117" s="302"/>
      <c r="DP117" s="302"/>
      <c r="DQ117" s="302"/>
      <c r="DR117" s="302"/>
      <c r="DS117" s="302"/>
      <c r="DT117" s="302"/>
      <c r="DU117" s="302"/>
      <c r="DV117" s="302"/>
      <c r="DW117" s="302"/>
      <c r="DX117" s="302"/>
      <c r="DY117" s="302"/>
      <c r="DZ117" s="302"/>
      <c r="EA117" s="302"/>
      <c r="EB117" s="302"/>
      <c r="EC117" s="302"/>
      <c r="ED117" s="302"/>
      <c r="EE117" s="302"/>
      <c r="EF117" s="302"/>
      <c r="EG117" s="302"/>
      <c r="EH117" s="302"/>
      <c r="EI117" s="302"/>
      <c r="EJ117" s="302"/>
      <c r="EK117" s="302"/>
      <c r="EL117" s="302"/>
      <c r="EM117" s="302"/>
      <c r="EN117" s="302"/>
      <c r="EO117" s="302"/>
      <c r="EP117" s="302"/>
      <c r="EQ117" s="302"/>
      <c r="ER117" s="302"/>
      <c r="ES117" s="302"/>
      <c r="ET117" s="302"/>
      <c r="EU117" s="302"/>
      <c r="EV117" s="302"/>
      <c r="EW117" s="302"/>
      <c r="EX117" s="302"/>
      <c r="EY117" s="302"/>
      <c r="EZ117" s="302"/>
      <c r="FA117" s="302"/>
      <c r="FB117" s="302"/>
      <c r="FC117" s="302"/>
      <c r="FD117" s="302"/>
      <c r="FE117" s="302"/>
      <c r="FF117" s="302"/>
    </row>
    <row r="118" spans="1:162" s="58" customFormat="1" ht="30" x14ac:dyDescent="0.25">
      <c r="A118" s="37" t="s">
        <v>357</v>
      </c>
      <c r="B118" s="43" t="s">
        <v>256</v>
      </c>
      <c r="C118" s="30" t="s">
        <v>59</v>
      </c>
      <c r="D118" s="39">
        <v>300</v>
      </c>
      <c r="E118" s="320"/>
      <c r="F118" s="39">
        <f t="shared" ref="F118:F123" si="9">D118*E118</f>
        <v>0</v>
      </c>
      <c r="G118" s="39">
        <f>F118*$E$11</f>
        <v>0</v>
      </c>
      <c r="M118" s="296" t="s">
        <v>632</v>
      </c>
      <c r="N118" s="402"/>
      <c r="O118" s="258">
        <v>300</v>
      </c>
      <c r="Q118" s="436" t="s">
        <v>230</v>
      </c>
    </row>
    <row r="119" spans="1:162" s="58" customFormat="1" ht="45" x14ac:dyDescent="0.25">
      <c r="A119" s="37" t="s">
        <v>264</v>
      </c>
      <c r="B119" s="43" t="s">
        <v>448</v>
      </c>
      <c r="C119" s="30" t="s">
        <v>59</v>
      </c>
      <c r="D119" s="39">
        <v>808.74</v>
      </c>
      <c r="E119" s="320"/>
      <c r="F119" s="39">
        <f t="shared" si="9"/>
        <v>0</v>
      </c>
      <c r="G119" s="39">
        <f>F119*$E$11</f>
        <v>0</v>
      </c>
      <c r="M119" s="296" t="s">
        <v>632</v>
      </c>
      <c r="N119" s="402"/>
      <c r="O119" s="260">
        <v>808.74</v>
      </c>
      <c r="Q119" s="436"/>
    </row>
    <row r="120" spans="1:162" s="58" customFormat="1" ht="30" x14ac:dyDescent="0.25">
      <c r="A120" s="37" t="s">
        <v>308</v>
      </c>
      <c r="B120" s="43" t="s">
        <v>435</v>
      </c>
      <c r="C120" s="30" t="s">
        <v>21</v>
      </c>
      <c r="D120" s="39">
        <v>57.5</v>
      </c>
      <c r="E120" s="320"/>
      <c r="F120" s="39">
        <f t="shared" si="9"/>
        <v>0</v>
      </c>
      <c r="G120" s="39">
        <f>F120</f>
        <v>0</v>
      </c>
      <c r="M120" s="296" t="s">
        <v>632</v>
      </c>
      <c r="N120" s="402"/>
      <c r="O120" s="258">
        <v>57.5</v>
      </c>
      <c r="Q120" s="370" t="s">
        <v>231</v>
      </c>
    </row>
    <row r="121" spans="1:162" s="58" customFormat="1" ht="57" customHeight="1" x14ac:dyDescent="0.25">
      <c r="A121" s="29" t="s">
        <v>446</v>
      </c>
      <c r="B121" s="70" t="s">
        <v>447</v>
      </c>
      <c r="C121" s="30" t="s">
        <v>21</v>
      </c>
      <c r="D121" s="39">
        <v>57.5</v>
      </c>
      <c r="E121" s="320"/>
      <c r="F121" s="39">
        <f t="shared" si="9"/>
        <v>0</v>
      </c>
      <c r="G121" s="39">
        <f>F121*$E$11</f>
        <v>0</v>
      </c>
      <c r="M121" s="296" t="s">
        <v>632</v>
      </c>
      <c r="N121" s="402"/>
      <c r="O121" s="258">
        <v>57.5</v>
      </c>
      <c r="Q121" s="367" t="s">
        <v>232</v>
      </c>
    </row>
    <row r="122" spans="1:162" s="114" customFormat="1" ht="14.1" customHeight="1" x14ac:dyDescent="0.25">
      <c r="A122" s="86" t="s">
        <v>77</v>
      </c>
      <c r="B122" s="87"/>
      <c r="C122" s="87"/>
      <c r="D122" s="87"/>
      <c r="E122" s="322"/>
      <c r="F122" s="87"/>
      <c r="G122" s="88"/>
      <c r="H122" s="302"/>
      <c r="I122" s="302"/>
      <c r="J122" s="302"/>
      <c r="K122" s="302"/>
      <c r="L122" s="302"/>
      <c r="M122" s="295"/>
      <c r="N122" s="402"/>
      <c r="O122" s="263"/>
      <c r="P122" s="302"/>
      <c r="Q122" s="373"/>
      <c r="R122" s="302"/>
      <c r="S122" s="302"/>
      <c r="T122" s="302"/>
      <c r="U122" s="302"/>
      <c r="V122" s="302"/>
      <c r="W122" s="302"/>
      <c r="X122" s="302"/>
      <c r="Y122" s="302"/>
      <c r="Z122" s="302"/>
      <c r="AA122" s="302"/>
      <c r="AB122" s="302"/>
      <c r="AC122" s="302"/>
      <c r="AD122" s="302"/>
      <c r="AE122" s="302"/>
      <c r="AF122" s="302"/>
      <c r="AG122" s="302"/>
      <c r="AH122" s="302"/>
      <c r="AI122" s="302"/>
      <c r="AJ122" s="302"/>
      <c r="AK122" s="302"/>
      <c r="AL122" s="302"/>
      <c r="AM122" s="302"/>
      <c r="AN122" s="302"/>
      <c r="AO122" s="302"/>
      <c r="AP122" s="302"/>
      <c r="AQ122" s="302"/>
      <c r="AR122" s="302"/>
      <c r="AS122" s="302"/>
      <c r="AT122" s="302"/>
      <c r="AU122" s="302"/>
      <c r="AV122" s="302"/>
      <c r="AW122" s="302"/>
      <c r="AX122" s="302"/>
      <c r="AY122" s="302"/>
      <c r="AZ122" s="302"/>
      <c r="BA122" s="302"/>
      <c r="BB122" s="302"/>
      <c r="BC122" s="302"/>
      <c r="BD122" s="302"/>
      <c r="BE122" s="302"/>
      <c r="BF122" s="302"/>
      <c r="BG122" s="302"/>
      <c r="BH122" s="302"/>
      <c r="BI122" s="302"/>
      <c r="BJ122" s="302"/>
      <c r="BK122" s="302"/>
      <c r="BL122" s="302"/>
      <c r="BM122" s="302"/>
      <c r="BN122" s="302"/>
      <c r="BO122" s="302"/>
      <c r="BP122" s="302"/>
      <c r="BQ122" s="302"/>
      <c r="BR122" s="302"/>
      <c r="BS122" s="302"/>
      <c r="BT122" s="302"/>
      <c r="BU122" s="302"/>
      <c r="BV122" s="302"/>
      <c r="BW122" s="302"/>
      <c r="BX122" s="302"/>
      <c r="BY122" s="302"/>
      <c r="BZ122" s="302"/>
      <c r="CA122" s="302"/>
      <c r="CB122" s="302"/>
      <c r="CC122" s="302"/>
      <c r="CD122" s="302"/>
      <c r="CE122" s="302"/>
      <c r="CF122" s="302"/>
      <c r="CG122" s="302"/>
      <c r="CH122" s="302"/>
      <c r="CI122" s="302"/>
      <c r="CJ122" s="302"/>
      <c r="CK122" s="302"/>
      <c r="CL122" s="302"/>
      <c r="CM122" s="302"/>
      <c r="CN122" s="302"/>
      <c r="CO122" s="302"/>
      <c r="CP122" s="302"/>
      <c r="CQ122" s="302"/>
      <c r="CR122" s="302"/>
      <c r="CS122" s="302"/>
      <c r="CT122" s="302"/>
      <c r="CU122" s="302"/>
      <c r="CV122" s="302"/>
      <c r="CW122" s="302"/>
      <c r="CX122" s="302"/>
      <c r="CY122" s="302"/>
      <c r="CZ122" s="302"/>
      <c r="DA122" s="302"/>
      <c r="DB122" s="302"/>
      <c r="DC122" s="302"/>
      <c r="DD122" s="302"/>
      <c r="DE122" s="302"/>
      <c r="DF122" s="302"/>
      <c r="DG122" s="302"/>
      <c r="DH122" s="302"/>
      <c r="DI122" s="302"/>
      <c r="DJ122" s="302"/>
      <c r="DK122" s="302"/>
      <c r="DL122" s="302"/>
      <c r="DM122" s="302"/>
      <c r="DN122" s="302"/>
      <c r="DO122" s="302"/>
      <c r="DP122" s="302"/>
      <c r="DQ122" s="302"/>
      <c r="DR122" s="302"/>
      <c r="DS122" s="302"/>
      <c r="DT122" s="302"/>
      <c r="DU122" s="302"/>
      <c r="DV122" s="302"/>
      <c r="DW122" s="302"/>
      <c r="DX122" s="302"/>
      <c r="DY122" s="302"/>
      <c r="DZ122" s="302"/>
      <c r="EA122" s="302"/>
      <c r="EB122" s="302"/>
      <c r="EC122" s="302"/>
      <c r="ED122" s="302"/>
      <c r="EE122" s="302"/>
      <c r="EF122" s="302"/>
      <c r="EG122" s="302"/>
      <c r="EH122" s="302"/>
      <c r="EI122" s="302"/>
      <c r="EJ122" s="302"/>
      <c r="EK122" s="302"/>
      <c r="EL122" s="302"/>
      <c r="EM122" s="302"/>
      <c r="EN122" s="302"/>
      <c r="EO122" s="302"/>
      <c r="EP122" s="302"/>
      <c r="EQ122" s="302"/>
      <c r="ER122" s="302"/>
      <c r="ES122" s="302"/>
      <c r="ET122" s="302"/>
      <c r="EU122" s="302"/>
      <c r="EV122" s="302"/>
      <c r="EW122" s="302"/>
      <c r="EX122" s="302"/>
      <c r="EY122" s="302"/>
      <c r="EZ122" s="302"/>
      <c r="FA122" s="302"/>
      <c r="FB122" s="302"/>
      <c r="FC122" s="302"/>
      <c r="FD122" s="302"/>
      <c r="FE122" s="302"/>
      <c r="FF122" s="302"/>
    </row>
    <row r="123" spans="1:162" s="114" customFormat="1" ht="44.1" customHeight="1" x14ac:dyDescent="0.25">
      <c r="A123" s="37" t="s">
        <v>565</v>
      </c>
      <c r="B123" s="43" t="s">
        <v>73</v>
      </c>
      <c r="C123" s="30" t="s">
        <v>21</v>
      </c>
      <c r="D123" s="39">
        <v>300</v>
      </c>
      <c r="E123" s="320"/>
      <c r="F123" s="39">
        <f t="shared" si="9"/>
        <v>0</v>
      </c>
      <c r="G123" s="39" t="s">
        <v>425</v>
      </c>
      <c r="H123" s="302"/>
      <c r="I123" s="302"/>
      <c r="J123" s="302"/>
      <c r="K123" s="302"/>
      <c r="L123" s="302"/>
      <c r="M123" s="295"/>
      <c r="N123" s="402"/>
      <c r="O123" s="258">
        <v>300</v>
      </c>
      <c r="P123" s="302"/>
      <c r="Q123" s="370" t="s">
        <v>233</v>
      </c>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02"/>
      <c r="AP123" s="302"/>
      <c r="AQ123" s="302"/>
      <c r="AR123" s="302"/>
      <c r="AS123" s="302"/>
      <c r="AT123" s="302"/>
      <c r="AU123" s="302"/>
      <c r="AV123" s="302"/>
      <c r="AW123" s="302"/>
      <c r="AX123" s="302"/>
      <c r="AY123" s="302"/>
      <c r="AZ123" s="302"/>
      <c r="BA123" s="302"/>
      <c r="BB123" s="302"/>
      <c r="BC123" s="302"/>
      <c r="BD123" s="302"/>
      <c r="BE123" s="302"/>
      <c r="BF123" s="302"/>
      <c r="BG123" s="302"/>
      <c r="BH123" s="302"/>
      <c r="BI123" s="302"/>
      <c r="BJ123" s="302"/>
      <c r="BK123" s="302"/>
      <c r="BL123" s="302"/>
      <c r="BM123" s="302"/>
      <c r="BN123" s="302"/>
      <c r="BO123" s="302"/>
      <c r="BP123" s="302"/>
      <c r="BQ123" s="302"/>
      <c r="BR123" s="302"/>
      <c r="BS123" s="302"/>
      <c r="BT123" s="302"/>
      <c r="BU123" s="302"/>
      <c r="BV123" s="302"/>
      <c r="BW123" s="302"/>
      <c r="BX123" s="302"/>
      <c r="BY123" s="302"/>
      <c r="BZ123" s="302"/>
      <c r="CA123" s="302"/>
      <c r="CB123" s="302"/>
      <c r="CC123" s="302"/>
      <c r="CD123" s="302"/>
      <c r="CE123" s="302"/>
      <c r="CF123" s="302"/>
      <c r="CG123" s="302"/>
      <c r="CH123" s="302"/>
      <c r="CI123" s="302"/>
      <c r="CJ123" s="302"/>
      <c r="CK123" s="302"/>
      <c r="CL123" s="302"/>
      <c r="CM123" s="302"/>
      <c r="CN123" s="302"/>
      <c r="CO123" s="302"/>
      <c r="CP123" s="302"/>
      <c r="CQ123" s="302"/>
      <c r="CR123" s="302"/>
      <c r="CS123" s="302"/>
      <c r="CT123" s="302"/>
      <c r="CU123" s="302"/>
      <c r="CV123" s="302"/>
      <c r="CW123" s="302"/>
      <c r="CX123" s="302"/>
      <c r="CY123" s="302"/>
      <c r="CZ123" s="302"/>
      <c r="DA123" s="302"/>
      <c r="DB123" s="302"/>
      <c r="DC123" s="302"/>
      <c r="DD123" s="302"/>
      <c r="DE123" s="302"/>
      <c r="DF123" s="302"/>
      <c r="DG123" s="302"/>
      <c r="DH123" s="302"/>
      <c r="DI123" s="302"/>
      <c r="DJ123" s="302"/>
      <c r="DK123" s="302"/>
      <c r="DL123" s="302"/>
      <c r="DM123" s="302"/>
      <c r="DN123" s="302"/>
      <c r="DO123" s="302"/>
      <c r="DP123" s="302"/>
      <c r="DQ123" s="302"/>
      <c r="DR123" s="302"/>
      <c r="DS123" s="302"/>
      <c r="DT123" s="302"/>
      <c r="DU123" s="302"/>
      <c r="DV123" s="302"/>
      <c r="DW123" s="302"/>
      <c r="DX123" s="302"/>
      <c r="DY123" s="302"/>
      <c r="DZ123" s="302"/>
      <c r="EA123" s="302"/>
      <c r="EB123" s="302"/>
      <c r="EC123" s="302"/>
      <c r="ED123" s="302"/>
      <c r="EE123" s="302"/>
      <c r="EF123" s="302"/>
      <c r="EG123" s="302"/>
      <c r="EH123" s="302"/>
      <c r="EI123" s="302"/>
      <c r="EJ123" s="302"/>
      <c r="EK123" s="302"/>
      <c r="EL123" s="302"/>
      <c r="EM123" s="302"/>
      <c r="EN123" s="302"/>
      <c r="EO123" s="302"/>
      <c r="EP123" s="302"/>
      <c r="EQ123" s="302"/>
      <c r="ER123" s="302"/>
      <c r="ES123" s="302"/>
      <c r="ET123" s="302"/>
      <c r="EU123" s="302"/>
      <c r="EV123" s="302"/>
      <c r="EW123" s="302"/>
      <c r="EX123" s="302"/>
      <c r="EY123" s="302"/>
      <c r="EZ123" s="302"/>
      <c r="FA123" s="302"/>
      <c r="FB123" s="302"/>
      <c r="FC123" s="302"/>
      <c r="FD123" s="302"/>
      <c r="FE123" s="302"/>
      <c r="FF123" s="302"/>
    </row>
    <row r="124" spans="1:162" s="114" customFormat="1" ht="15.6" customHeight="1" x14ac:dyDescent="0.25">
      <c r="A124" s="86" t="s">
        <v>78</v>
      </c>
      <c r="B124" s="87"/>
      <c r="C124" s="87"/>
      <c r="D124" s="87"/>
      <c r="E124" s="322"/>
      <c r="F124" s="87"/>
      <c r="G124" s="88"/>
      <c r="H124" s="302"/>
      <c r="I124" s="302"/>
      <c r="J124" s="302"/>
      <c r="K124" s="302"/>
      <c r="L124" s="302"/>
      <c r="M124" s="295"/>
      <c r="N124" s="402"/>
      <c r="O124" s="263"/>
      <c r="P124" s="302"/>
      <c r="Q124" s="374"/>
      <c r="R124" s="302"/>
      <c r="S124" s="302"/>
      <c r="T124" s="302"/>
      <c r="U124" s="302"/>
      <c r="V124" s="302"/>
      <c r="W124" s="302"/>
      <c r="X124" s="302"/>
      <c r="Y124" s="302"/>
      <c r="Z124" s="302"/>
      <c r="AA124" s="302"/>
      <c r="AB124" s="302"/>
      <c r="AC124" s="302"/>
      <c r="AD124" s="302"/>
      <c r="AE124" s="302"/>
      <c r="AF124" s="302"/>
      <c r="AG124" s="302"/>
      <c r="AH124" s="302"/>
      <c r="AI124" s="302"/>
      <c r="AJ124" s="302"/>
      <c r="AK124" s="302"/>
      <c r="AL124" s="302"/>
      <c r="AM124" s="302"/>
      <c r="AN124" s="302"/>
      <c r="AO124" s="302"/>
      <c r="AP124" s="302"/>
      <c r="AQ124" s="302"/>
      <c r="AR124" s="302"/>
      <c r="AS124" s="302"/>
      <c r="AT124" s="302"/>
      <c r="AU124" s="302"/>
      <c r="AV124" s="302"/>
      <c r="AW124" s="302"/>
      <c r="AX124" s="302"/>
      <c r="AY124" s="302"/>
      <c r="AZ124" s="302"/>
      <c r="BA124" s="302"/>
      <c r="BB124" s="302"/>
      <c r="BC124" s="302"/>
      <c r="BD124" s="302"/>
      <c r="BE124" s="302"/>
      <c r="BF124" s="302"/>
      <c r="BG124" s="302"/>
      <c r="BH124" s="302"/>
      <c r="BI124" s="302"/>
      <c r="BJ124" s="302"/>
      <c r="BK124" s="302"/>
      <c r="BL124" s="302"/>
      <c r="BM124" s="302"/>
      <c r="BN124" s="302"/>
      <c r="BO124" s="302"/>
      <c r="BP124" s="302"/>
      <c r="BQ124" s="302"/>
      <c r="BR124" s="302"/>
      <c r="BS124" s="302"/>
      <c r="BT124" s="302"/>
      <c r="BU124" s="302"/>
      <c r="BV124" s="302"/>
      <c r="BW124" s="302"/>
      <c r="BX124" s="302"/>
      <c r="BY124" s="302"/>
      <c r="BZ124" s="302"/>
      <c r="CA124" s="302"/>
      <c r="CB124" s="302"/>
      <c r="CC124" s="302"/>
      <c r="CD124" s="302"/>
      <c r="CE124" s="302"/>
      <c r="CF124" s="302"/>
      <c r="CG124" s="302"/>
      <c r="CH124" s="302"/>
      <c r="CI124" s="302"/>
      <c r="CJ124" s="302"/>
      <c r="CK124" s="302"/>
      <c r="CL124" s="302"/>
      <c r="CM124" s="302"/>
      <c r="CN124" s="302"/>
      <c r="CO124" s="302"/>
      <c r="CP124" s="302"/>
      <c r="CQ124" s="302"/>
      <c r="CR124" s="302"/>
      <c r="CS124" s="302"/>
      <c r="CT124" s="302"/>
      <c r="CU124" s="302"/>
      <c r="CV124" s="302"/>
      <c r="CW124" s="302"/>
      <c r="CX124" s="302"/>
      <c r="CY124" s="302"/>
      <c r="CZ124" s="302"/>
      <c r="DA124" s="302"/>
      <c r="DB124" s="302"/>
      <c r="DC124" s="302"/>
      <c r="DD124" s="302"/>
      <c r="DE124" s="302"/>
      <c r="DF124" s="302"/>
      <c r="DG124" s="302"/>
      <c r="DH124" s="302"/>
      <c r="DI124" s="302"/>
      <c r="DJ124" s="302"/>
      <c r="DK124" s="302"/>
      <c r="DL124" s="302"/>
      <c r="DM124" s="302"/>
      <c r="DN124" s="302"/>
      <c r="DO124" s="302"/>
      <c r="DP124" s="302"/>
      <c r="DQ124" s="302"/>
      <c r="DR124" s="302"/>
      <c r="DS124" s="302"/>
      <c r="DT124" s="302"/>
      <c r="DU124" s="302"/>
      <c r="DV124" s="302"/>
      <c r="DW124" s="302"/>
      <c r="DX124" s="302"/>
      <c r="DY124" s="302"/>
      <c r="DZ124" s="302"/>
      <c r="EA124" s="302"/>
      <c r="EB124" s="302"/>
      <c r="EC124" s="302"/>
      <c r="ED124" s="302"/>
      <c r="EE124" s="302"/>
      <c r="EF124" s="302"/>
      <c r="EG124" s="302"/>
      <c r="EH124" s="302"/>
      <c r="EI124" s="302"/>
      <c r="EJ124" s="302"/>
      <c r="EK124" s="302"/>
      <c r="EL124" s="302"/>
      <c r="EM124" s="302"/>
      <c r="EN124" s="302"/>
      <c r="EO124" s="302"/>
      <c r="EP124" s="302"/>
      <c r="EQ124" s="302"/>
      <c r="ER124" s="302"/>
      <c r="ES124" s="302"/>
      <c r="ET124" s="302"/>
      <c r="EU124" s="302"/>
      <c r="EV124" s="302"/>
      <c r="EW124" s="302"/>
      <c r="EX124" s="302"/>
      <c r="EY124" s="302"/>
      <c r="EZ124" s="302"/>
      <c r="FA124" s="302"/>
      <c r="FB124" s="302"/>
      <c r="FC124" s="302"/>
      <c r="FD124" s="302"/>
      <c r="FE124" s="302"/>
      <c r="FF124" s="302"/>
    </row>
    <row r="125" spans="1:162" s="115" customFormat="1" ht="61.5" customHeight="1" x14ac:dyDescent="0.25">
      <c r="A125" s="201" t="s">
        <v>79</v>
      </c>
      <c r="B125" s="19" t="s">
        <v>80</v>
      </c>
      <c r="C125" s="17" t="s">
        <v>21</v>
      </c>
      <c r="D125" s="39">
        <v>288.89999999999998</v>
      </c>
      <c r="E125" s="316">
        <v>1</v>
      </c>
      <c r="F125" s="44">
        <f t="shared" ref="F125:F129" si="10">D125*E125</f>
        <v>288.89999999999998</v>
      </c>
      <c r="G125" s="27">
        <f>F125</f>
        <v>288.89999999999998</v>
      </c>
      <c r="M125" s="296" t="s">
        <v>615</v>
      </c>
      <c r="N125" s="405" t="s">
        <v>640</v>
      </c>
      <c r="O125" s="333" t="s">
        <v>641</v>
      </c>
      <c r="Q125" s="362" t="s">
        <v>81</v>
      </c>
    </row>
    <row r="126" spans="1:162" s="116" customFormat="1" ht="42" customHeight="1" x14ac:dyDescent="0.25">
      <c r="A126" s="19" t="s">
        <v>82</v>
      </c>
      <c r="B126" s="19" t="s">
        <v>453</v>
      </c>
      <c r="C126" s="30" t="s">
        <v>21</v>
      </c>
      <c r="D126" s="39"/>
      <c r="E126" s="316"/>
      <c r="F126" s="44">
        <f t="shared" si="10"/>
        <v>0</v>
      </c>
      <c r="G126" s="39" t="s">
        <v>425</v>
      </c>
      <c r="H126" s="115"/>
      <c r="I126" s="115"/>
      <c r="J126" s="115"/>
      <c r="K126" s="115"/>
      <c r="L126" s="115"/>
      <c r="M126" s="295"/>
      <c r="N126" s="403" t="s">
        <v>644</v>
      </c>
      <c r="O126" s="258" t="s">
        <v>122</v>
      </c>
      <c r="P126" s="115"/>
      <c r="Q126" s="362" t="s">
        <v>187</v>
      </c>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c r="CH126" s="115"/>
      <c r="CI126" s="115"/>
      <c r="CJ126" s="115"/>
      <c r="CK126" s="115"/>
      <c r="CL126" s="115"/>
      <c r="CM126" s="115"/>
      <c r="CN126" s="115"/>
      <c r="CO126" s="115"/>
      <c r="CP126" s="115"/>
      <c r="CQ126" s="115"/>
      <c r="CR126" s="115"/>
      <c r="CS126" s="115"/>
      <c r="CT126" s="115"/>
      <c r="CU126" s="115"/>
      <c r="CV126" s="115"/>
      <c r="CW126" s="115"/>
      <c r="CX126" s="115"/>
      <c r="CY126" s="115"/>
      <c r="CZ126" s="115"/>
      <c r="DA126" s="115"/>
      <c r="DB126" s="115"/>
      <c r="DC126" s="115"/>
      <c r="DD126" s="115"/>
      <c r="DE126" s="115"/>
      <c r="DF126" s="115"/>
      <c r="DG126" s="115"/>
      <c r="DH126" s="115"/>
      <c r="DI126" s="115"/>
      <c r="DJ126" s="115"/>
      <c r="DK126" s="115"/>
      <c r="DL126" s="115"/>
      <c r="DM126" s="115"/>
      <c r="DN126" s="115"/>
      <c r="DO126" s="115"/>
      <c r="DP126" s="115"/>
      <c r="DQ126" s="115"/>
      <c r="DR126" s="115"/>
      <c r="DS126" s="115"/>
      <c r="DT126" s="115"/>
      <c r="DU126" s="115"/>
      <c r="DV126" s="115"/>
      <c r="DW126" s="115"/>
      <c r="DX126" s="115"/>
      <c r="DY126" s="115"/>
      <c r="DZ126" s="115"/>
      <c r="EA126" s="115"/>
      <c r="EB126" s="115"/>
      <c r="EC126" s="115"/>
      <c r="ED126" s="115"/>
      <c r="EE126" s="115"/>
      <c r="EF126" s="115"/>
      <c r="EG126" s="115"/>
      <c r="EH126" s="115"/>
      <c r="EI126" s="115"/>
      <c r="EJ126" s="115"/>
      <c r="EK126" s="115"/>
      <c r="EL126" s="115"/>
      <c r="EM126" s="115"/>
      <c r="EN126" s="115"/>
      <c r="EO126" s="115"/>
      <c r="EP126" s="115"/>
      <c r="EQ126" s="115"/>
      <c r="ER126" s="115"/>
      <c r="ES126" s="115"/>
      <c r="ET126" s="115"/>
      <c r="EU126" s="115"/>
      <c r="EV126" s="115"/>
      <c r="EW126" s="115"/>
      <c r="EX126" s="115"/>
      <c r="EY126" s="115"/>
      <c r="EZ126" s="115"/>
      <c r="FA126" s="115"/>
      <c r="FB126" s="115"/>
      <c r="FC126" s="115"/>
      <c r="FD126" s="115"/>
      <c r="FE126" s="115"/>
      <c r="FF126" s="115"/>
    </row>
    <row r="127" spans="1:162" s="116" customFormat="1" ht="27" customHeight="1" x14ac:dyDescent="0.25">
      <c r="A127" s="339" t="s">
        <v>599</v>
      </c>
      <c r="B127" s="340" t="s">
        <v>30</v>
      </c>
      <c r="C127" s="341" t="s">
        <v>21</v>
      </c>
      <c r="D127" s="338">
        <v>300</v>
      </c>
      <c r="E127" s="337">
        <v>1</v>
      </c>
      <c r="F127" s="338">
        <f t="shared" si="10"/>
        <v>300</v>
      </c>
      <c r="G127" s="338">
        <f>F127</f>
        <v>300</v>
      </c>
      <c r="H127" s="115"/>
      <c r="I127" s="115"/>
      <c r="J127" s="115"/>
      <c r="K127" s="115"/>
      <c r="L127" s="115"/>
      <c r="M127" s="296" t="s">
        <v>614</v>
      </c>
      <c r="N127" s="402"/>
      <c r="O127" s="279"/>
      <c r="P127" s="115"/>
      <c r="Q127" s="362"/>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c r="CH127" s="115"/>
      <c r="CI127" s="115"/>
      <c r="CJ127" s="115"/>
      <c r="CK127" s="115"/>
      <c r="CL127" s="115"/>
      <c r="CM127" s="115"/>
      <c r="CN127" s="115"/>
      <c r="CO127" s="115"/>
      <c r="CP127" s="115"/>
      <c r="CQ127" s="115"/>
      <c r="CR127" s="115"/>
      <c r="CS127" s="115"/>
      <c r="CT127" s="115"/>
      <c r="CU127" s="115"/>
      <c r="CV127" s="115"/>
      <c r="CW127" s="115"/>
      <c r="CX127" s="115"/>
      <c r="CY127" s="115"/>
      <c r="CZ127" s="115"/>
      <c r="DA127" s="115"/>
      <c r="DB127" s="115"/>
      <c r="DC127" s="115"/>
      <c r="DD127" s="115"/>
      <c r="DE127" s="115"/>
      <c r="DF127" s="115"/>
      <c r="DG127" s="115"/>
      <c r="DH127" s="115"/>
      <c r="DI127" s="115"/>
      <c r="DJ127" s="115"/>
      <c r="DK127" s="115"/>
      <c r="DL127" s="115"/>
      <c r="DM127" s="115"/>
      <c r="DN127" s="115"/>
      <c r="DO127" s="115"/>
      <c r="DP127" s="115"/>
      <c r="DQ127" s="115"/>
      <c r="DR127" s="115"/>
      <c r="DS127" s="115"/>
      <c r="DT127" s="115"/>
      <c r="DU127" s="115"/>
      <c r="DV127" s="115"/>
      <c r="DW127" s="115"/>
      <c r="DX127" s="115"/>
      <c r="DY127" s="115"/>
      <c r="DZ127" s="115"/>
      <c r="EA127" s="115"/>
      <c r="EB127" s="115"/>
      <c r="EC127" s="115"/>
      <c r="ED127" s="115"/>
      <c r="EE127" s="115"/>
      <c r="EF127" s="115"/>
      <c r="EG127" s="115"/>
      <c r="EH127" s="115"/>
      <c r="EI127" s="115"/>
      <c r="EJ127" s="115"/>
      <c r="EK127" s="115"/>
      <c r="EL127" s="115"/>
      <c r="EM127" s="115"/>
      <c r="EN127" s="115"/>
      <c r="EO127" s="115"/>
      <c r="EP127" s="115"/>
      <c r="EQ127" s="115"/>
      <c r="ER127" s="115"/>
      <c r="ES127" s="115"/>
      <c r="ET127" s="115"/>
      <c r="EU127" s="115"/>
      <c r="EV127" s="115"/>
      <c r="EW127" s="115"/>
      <c r="EX127" s="115"/>
      <c r="EY127" s="115"/>
      <c r="EZ127" s="115"/>
      <c r="FA127" s="115"/>
      <c r="FB127" s="115"/>
      <c r="FC127" s="115"/>
      <c r="FD127" s="115"/>
      <c r="FE127" s="115"/>
      <c r="FF127" s="115"/>
    </row>
    <row r="128" spans="1:162" s="116" customFormat="1" ht="34.9" customHeight="1" x14ac:dyDescent="0.25">
      <c r="A128" s="342" t="s">
        <v>600</v>
      </c>
      <c r="B128" s="336" t="s">
        <v>601</v>
      </c>
      <c r="C128" s="343" t="s">
        <v>59</v>
      </c>
      <c r="D128" s="338"/>
      <c r="E128" s="337"/>
      <c r="F128" s="344">
        <f t="shared" si="10"/>
        <v>0</v>
      </c>
      <c r="G128" s="345" t="s">
        <v>425</v>
      </c>
      <c r="H128" s="115"/>
      <c r="I128" s="115"/>
      <c r="J128" s="115"/>
      <c r="K128" s="115"/>
      <c r="L128" s="115"/>
      <c r="M128" s="296" t="s">
        <v>744</v>
      </c>
      <c r="N128" s="402"/>
      <c r="O128" s="279"/>
      <c r="P128" s="115"/>
      <c r="Q128" s="362"/>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c r="CH128" s="115"/>
      <c r="CI128" s="115"/>
      <c r="CJ128" s="115"/>
      <c r="CK128" s="115"/>
      <c r="CL128" s="115"/>
      <c r="CM128" s="115"/>
      <c r="CN128" s="115"/>
      <c r="CO128" s="115"/>
      <c r="CP128" s="115"/>
      <c r="CQ128" s="115"/>
      <c r="CR128" s="115"/>
      <c r="CS128" s="115"/>
      <c r="CT128" s="115"/>
      <c r="CU128" s="115"/>
      <c r="CV128" s="115"/>
      <c r="CW128" s="115"/>
      <c r="CX128" s="115"/>
      <c r="CY128" s="115"/>
      <c r="CZ128" s="115"/>
      <c r="DA128" s="115"/>
      <c r="DB128" s="115"/>
      <c r="DC128" s="115"/>
      <c r="DD128" s="115"/>
      <c r="DE128" s="115"/>
      <c r="DF128" s="115"/>
      <c r="DG128" s="115"/>
      <c r="DH128" s="115"/>
      <c r="DI128" s="115"/>
      <c r="DJ128" s="115"/>
      <c r="DK128" s="115"/>
      <c r="DL128" s="115"/>
      <c r="DM128" s="115"/>
      <c r="DN128" s="115"/>
      <c r="DO128" s="115"/>
      <c r="DP128" s="115"/>
      <c r="DQ128" s="115"/>
      <c r="DR128" s="115"/>
      <c r="DS128" s="115"/>
      <c r="DT128" s="115"/>
      <c r="DU128" s="115"/>
      <c r="DV128" s="115"/>
      <c r="DW128" s="115"/>
      <c r="DX128" s="115"/>
      <c r="DY128" s="115"/>
      <c r="DZ128" s="115"/>
      <c r="EA128" s="115"/>
      <c r="EB128" s="115"/>
      <c r="EC128" s="115"/>
      <c r="ED128" s="115"/>
      <c r="EE128" s="115"/>
      <c r="EF128" s="115"/>
      <c r="EG128" s="115"/>
      <c r="EH128" s="115"/>
      <c r="EI128" s="115"/>
      <c r="EJ128" s="115"/>
      <c r="EK128" s="115"/>
      <c r="EL128" s="115"/>
      <c r="EM128" s="115"/>
      <c r="EN128" s="115"/>
      <c r="EO128" s="115"/>
      <c r="EP128" s="115"/>
      <c r="EQ128" s="115"/>
      <c r="ER128" s="115"/>
      <c r="ES128" s="115"/>
      <c r="ET128" s="115"/>
      <c r="EU128" s="115"/>
      <c r="EV128" s="115"/>
      <c r="EW128" s="115"/>
      <c r="EX128" s="115"/>
      <c r="EY128" s="115"/>
      <c r="EZ128" s="115"/>
      <c r="FA128" s="115"/>
      <c r="FB128" s="115"/>
      <c r="FC128" s="115"/>
      <c r="FD128" s="115"/>
      <c r="FE128" s="115"/>
      <c r="FF128" s="115"/>
    </row>
    <row r="129" spans="1:162" s="116" customFormat="1" ht="34.9" customHeight="1" x14ac:dyDescent="0.25">
      <c r="A129" s="346" t="s">
        <v>602</v>
      </c>
      <c r="B129" s="347" t="s">
        <v>601</v>
      </c>
      <c r="C129" s="348" t="s">
        <v>59</v>
      </c>
      <c r="D129" s="349"/>
      <c r="E129" s="350"/>
      <c r="F129" s="351">
        <f t="shared" si="10"/>
        <v>0</v>
      </c>
      <c r="G129" s="345" t="s">
        <v>425</v>
      </c>
      <c r="H129" s="115"/>
      <c r="I129" s="115"/>
      <c r="J129" s="115"/>
      <c r="K129" s="115"/>
      <c r="L129" s="115"/>
      <c r="M129" s="296" t="s">
        <v>744</v>
      </c>
      <c r="N129" s="402"/>
      <c r="O129" s="279"/>
      <c r="P129" s="115"/>
      <c r="Q129" s="362"/>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c r="CH129" s="115"/>
      <c r="CI129" s="115"/>
      <c r="CJ129" s="115"/>
      <c r="CK129" s="115"/>
      <c r="CL129" s="115"/>
      <c r="CM129" s="115"/>
      <c r="CN129" s="115"/>
      <c r="CO129" s="115"/>
      <c r="CP129" s="115"/>
      <c r="CQ129" s="115"/>
      <c r="CR129" s="115"/>
      <c r="CS129" s="115"/>
      <c r="CT129" s="115"/>
      <c r="CU129" s="115"/>
      <c r="CV129" s="115"/>
      <c r="CW129" s="115"/>
      <c r="CX129" s="115"/>
      <c r="CY129" s="115"/>
      <c r="CZ129" s="115"/>
      <c r="DA129" s="115"/>
      <c r="DB129" s="115"/>
      <c r="DC129" s="115"/>
      <c r="DD129" s="115"/>
      <c r="DE129" s="115"/>
      <c r="DF129" s="115"/>
      <c r="DG129" s="115"/>
      <c r="DH129" s="115"/>
      <c r="DI129" s="115"/>
      <c r="DJ129" s="115"/>
      <c r="DK129" s="115"/>
      <c r="DL129" s="115"/>
      <c r="DM129" s="115"/>
      <c r="DN129" s="115"/>
      <c r="DO129" s="115"/>
      <c r="DP129" s="115"/>
      <c r="DQ129" s="115"/>
      <c r="DR129" s="115"/>
      <c r="DS129" s="115"/>
      <c r="DT129" s="115"/>
      <c r="DU129" s="115"/>
      <c r="DV129" s="115"/>
      <c r="DW129" s="115"/>
      <c r="DX129" s="115"/>
      <c r="DY129" s="115"/>
      <c r="DZ129" s="115"/>
      <c r="EA129" s="115"/>
      <c r="EB129" s="115"/>
      <c r="EC129" s="115"/>
      <c r="ED129" s="115"/>
      <c r="EE129" s="115"/>
      <c r="EF129" s="115"/>
      <c r="EG129" s="115"/>
      <c r="EH129" s="115"/>
      <c r="EI129" s="115"/>
      <c r="EJ129" s="115"/>
      <c r="EK129" s="115"/>
      <c r="EL129" s="115"/>
      <c r="EM129" s="115"/>
      <c r="EN129" s="115"/>
      <c r="EO129" s="115"/>
      <c r="EP129" s="115"/>
      <c r="EQ129" s="115"/>
      <c r="ER129" s="115"/>
      <c r="ES129" s="115"/>
      <c r="ET129" s="115"/>
      <c r="EU129" s="115"/>
      <c r="EV129" s="115"/>
      <c r="EW129" s="115"/>
      <c r="EX129" s="115"/>
      <c r="EY129" s="115"/>
      <c r="EZ129" s="115"/>
      <c r="FA129" s="115"/>
      <c r="FB129" s="115"/>
      <c r="FC129" s="115"/>
      <c r="FD129" s="115"/>
      <c r="FE129" s="115"/>
      <c r="FF129" s="115"/>
    </row>
    <row r="130" spans="1:162" s="115" customFormat="1" ht="18.600000000000001" customHeight="1" x14ac:dyDescent="0.3">
      <c r="A130" s="157" t="s">
        <v>83</v>
      </c>
      <c r="B130" s="158"/>
      <c r="C130" s="158"/>
      <c r="D130" s="158"/>
      <c r="E130" s="318"/>
      <c r="F130" s="158"/>
      <c r="G130" s="159"/>
      <c r="M130" s="295"/>
      <c r="N130" s="402"/>
      <c r="O130" s="255"/>
      <c r="Q130" s="375"/>
    </row>
    <row r="131" spans="1:162" s="115" customFormat="1" ht="96" x14ac:dyDescent="0.25">
      <c r="A131" s="200" t="s">
        <v>743</v>
      </c>
      <c r="B131" s="19" t="s">
        <v>30</v>
      </c>
      <c r="C131" s="20" t="s">
        <v>21</v>
      </c>
      <c r="D131" s="39">
        <v>86.25</v>
      </c>
      <c r="E131" s="316">
        <v>1</v>
      </c>
      <c r="F131" s="44">
        <f>D131*E131</f>
        <v>86.25</v>
      </c>
      <c r="G131" s="27">
        <f>F131</f>
        <v>86.25</v>
      </c>
      <c r="M131" s="295"/>
      <c r="N131" s="402"/>
      <c r="O131" s="258">
        <v>86.25</v>
      </c>
      <c r="Q131" s="364" t="s">
        <v>670</v>
      </c>
    </row>
    <row r="132" spans="1:162" s="115" customFormat="1" ht="81" x14ac:dyDescent="0.25">
      <c r="A132" s="200" t="s">
        <v>742</v>
      </c>
      <c r="B132" s="19" t="s">
        <v>30</v>
      </c>
      <c r="C132" s="20" t="s">
        <v>21</v>
      </c>
      <c r="D132" s="39">
        <v>86.25</v>
      </c>
      <c r="E132" s="316">
        <v>1</v>
      </c>
      <c r="F132" s="44">
        <f>D132*E132</f>
        <v>86.25</v>
      </c>
      <c r="G132" s="27">
        <f>F132</f>
        <v>86.25</v>
      </c>
      <c r="M132" s="295"/>
      <c r="N132" s="402"/>
      <c r="O132" s="258">
        <v>86.25</v>
      </c>
      <c r="Q132" s="364" t="s">
        <v>671</v>
      </c>
    </row>
    <row r="133" spans="1:162" s="125" customFormat="1" ht="60.6" customHeight="1" x14ac:dyDescent="0.25">
      <c r="A133" s="141" t="s">
        <v>741</v>
      </c>
      <c r="B133" s="142" t="s">
        <v>84</v>
      </c>
      <c r="C133" s="143" t="s">
        <v>21</v>
      </c>
      <c r="D133" s="122">
        <v>230</v>
      </c>
      <c r="E133" s="327"/>
      <c r="F133" s="145">
        <f>D133*E133</f>
        <v>0</v>
      </c>
      <c r="G133" s="122" t="s">
        <v>425</v>
      </c>
      <c r="M133" s="297"/>
      <c r="N133" s="402"/>
      <c r="O133" s="268"/>
      <c r="Q133" s="370" t="s">
        <v>199</v>
      </c>
    </row>
    <row r="134" spans="1:162" s="302" customFormat="1" ht="15" customHeight="1" x14ac:dyDescent="0.25">
      <c r="A134" s="149" t="s">
        <v>85</v>
      </c>
      <c r="B134" s="150"/>
      <c r="C134" s="150"/>
      <c r="D134" s="150"/>
      <c r="E134" s="328"/>
      <c r="F134" s="150"/>
      <c r="G134" s="148"/>
      <c r="M134" s="295"/>
      <c r="N134" s="402"/>
      <c r="O134" s="266"/>
      <c r="Q134" s="363"/>
    </row>
    <row r="135" spans="1:162" s="115" customFormat="1" ht="47.1" customHeight="1" x14ac:dyDescent="0.25">
      <c r="A135" s="146" t="s">
        <v>564</v>
      </c>
      <c r="B135" s="85" t="s">
        <v>200</v>
      </c>
      <c r="C135" s="124" t="s">
        <v>59</v>
      </c>
      <c r="D135" s="76"/>
      <c r="E135" s="315"/>
      <c r="F135" s="113">
        <f>D135*E135</f>
        <v>0</v>
      </c>
      <c r="G135" s="113" t="s">
        <v>425</v>
      </c>
      <c r="M135" s="295"/>
      <c r="N135" s="402"/>
      <c r="O135" s="258"/>
      <c r="Q135" s="364" t="s">
        <v>672</v>
      </c>
    </row>
    <row r="136" spans="1:162" s="115" customFormat="1" ht="31.9" customHeight="1" x14ac:dyDescent="0.25">
      <c r="A136" s="408" t="s">
        <v>704</v>
      </c>
      <c r="B136" s="340" t="s">
        <v>100</v>
      </c>
      <c r="C136" s="409" t="s">
        <v>59</v>
      </c>
      <c r="D136" s="410">
        <v>4.42</v>
      </c>
      <c r="E136" s="411"/>
      <c r="F136" s="410">
        <f t="shared" ref="F136:F147" si="11">D136*E136</f>
        <v>0</v>
      </c>
      <c r="G136" s="410">
        <f t="shared" ref="G136:G138" si="12">F136*$E$11</f>
        <v>0</v>
      </c>
      <c r="M136" s="296" t="s">
        <v>608</v>
      </c>
      <c r="N136" s="402"/>
      <c r="O136" s="258"/>
      <c r="Q136" s="364"/>
    </row>
    <row r="137" spans="1:162" s="115" customFormat="1" ht="49.9" customHeight="1" x14ac:dyDescent="0.25">
      <c r="A137" s="408" t="s">
        <v>705</v>
      </c>
      <c r="B137" s="340" t="s">
        <v>100</v>
      </c>
      <c r="C137" s="409" t="s">
        <v>59</v>
      </c>
      <c r="D137" s="410">
        <v>13</v>
      </c>
      <c r="E137" s="411"/>
      <c r="F137" s="410">
        <f t="shared" si="11"/>
        <v>0</v>
      </c>
      <c r="G137" s="410">
        <f t="shared" si="12"/>
        <v>0</v>
      </c>
      <c r="M137" s="296" t="s">
        <v>608</v>
      </c>
      <c r="N137" s="402"/>
      <c r="O137" s="258"/>
      <c r="Q137" s="364"/>
    </row>
    <row r="138" spans="1:162" s="115" customFormat="1" ht="49.5" customHeight="1" x14ac:dyDescent="0.25">
      <c r="A138" s="408" t="s">
        <v>706</v>
      </c>
      <c r="B138" s="340" t="s">
        <v>100</v>
      </c>
      <c r="C138" s="409" t="s">
        <v>59</v>
      </c>
      <c r="D138" s="410">
        <v>36.4</v>
      </c>
      <c r="E138" s="411"/>
      <c r="F138" s="410">
        <f t="shared" si="11"/>
        <v>0</v>
      </c>
      <c r="G138" s="410">
        <f t="shared" si="12"/>
        <v>0</v>
      </c>
      <c r="M138" s="296" t="s">
        <v>608</v>
      </c>
      <c r="N138" s="402"/>
      <c r="O138" s="258"/>
      <c r="Q138" s="364"/>
    </row>
    <row r="139" spans="1:162" s="115" customFormat="1" ht="31.15" customHeight="1" x14ac:dyDescent="0.25">
      <c r="A139" s="408" t="s">
        <v>707</v>
      </c>
      <c r="B139" s="340" t="s">
        <v>100</v>
      </c>
      <c r="C139" s="409" t="s">
        <v>59</v>
      </c>
      <c r="D139" s="410">
        <v>26</v>
      </c>
      <c r="E139" s="411"/>
      <c r="F139" s="410">
        <f t="shared" si="11"/>
        <v>0</v>
      </c>
      <c r="G139" s="410" t="s">
        <v>37</v>
      </c>
      <c r="M139" s="296" t="s">
        <v>608</v>
      </c>
      <c r="N139" s="402"/>
      <c r="O139" s="258"/>
      <c r="Q139" s="364"/>
    </row>
    <row r="140" spans="1:162" s="115" customFormat="1" ht="47.1" customHeight="1" x14ac:dyDescent="0.25">
      <c r="A140" s="408" t="s">
        <v>708</v>
      </c>
      <c r="B140" s="340" t="s">
        <v>100</v>
      </c>
      <c r="C140" s="409" t="s">
        <v>59</v>
      </c>
      <c r="D140" s="410">
        <v>11.18</v>
      </c>
      <c r="E140" s="411"/>
      <c r="F140" s="410">
        <f t="shared" si="11"/>
        <v>0</v>
      </c>
      <c r="G140" s="410">
        <f>F140*$E$11</f>
        <v>0</v>
      </c>
      <c r="M140" s="296" t="s">
        <v>608</v>
      </c>
      <c r="N140" s="402"/>
      <c r="O140" s="258"/>
      <c r="Q140" s="364"/>
    </row>
    <row r="141" spans="1:162" s="115" customFormat="1" ht="44.65" customHeight="1" x14ac:dyDescent="0.25">
      <c r="A141" s="408" t="s">
        <v>709</v>
      </c>
      <c r="B141" s="340" t="s">
        <v>100</v>
      </c>
      <c r="C141" s="409" t="s">
        <v>59</v>
      </c>
      <c r="D141" s="410">
        <v>52</v>
      </c>
      <c r="E141" s="411"/>
      <c r="F141" s="410">
        <f t="shared" si="11"/>
        <v>0</v>
      </c>
      <c r="G141" s="410" t="s">
        <v>37</v>
      </c>
      <c r="M141" s="296" t="s">
        <v>608</v>
      </c>
      <c r="N141" s="402"/>
      <c r="O141" s="258"/>
      <c r="Q141" s="364"/>
    </row>
    <row r="142" spans="1:162" s="115" customFormat="1" ht="32.1" customHeight="1" x14ac:dyDescent="0.25">
      <c r="A142" s="412" t="s">
        <v>710</v>
      </c>
      <c r="B142" s="340" t="s">
        <v>100</v>
      </c>
      <c r="C142" s="409" t="s">
        <v>59</v>
      </c>
      <c r="D142" s="410">
        <v>10.4</v>
      </c>
      <c r="E142" s="411"/>
      <c r="F142" s="410">
        <f t="shared" si="11"/>
        <v>0</v>
      </c>
      <c r="G142" s="410">
        <f>F142*$E$11</f>
        <v>0</v>
      </c>
      <c r="M142" s="296" t="s">
        <v>608</v>
      </c>
      <c r="N142" s="402"/>
      <c r="O142" s="258"/>
      <c r="Q142" s="364"/>
    </row>
    <row r="143" spans="1:162" s="115" customFormat="1" ht="33" customHeight="1" x14ac:dyDescent="0.25">
      <c r="A143" s="412" t="s">
        <v>711</v>
      </c>
      <c r="B143" s="340" t="s">
        <v>100</v>
      </c>
      <c r="C143" s="409" t="s">
        <v>59</v>
      </c>
      <c r="D143" s="410">
        <v>6.5</v>
      </c>
      <c r="E143" s="411"/>
      <c r="F143" s="410">
        <f t="shared" si="11"/>
        <v>0</v>
      </c>
      <c r="G143" s="410">
        <f>F143*$E$11</f>
        <v>0</v>
      </c>
      <c r="M143" s="296" t="s">
        <v>608</v>
      </c>
      <c r="N143" s="402"/>
      <c r="O143" s="258"/>
      <c r="Q143" s="364"/>
    </row>
    <row r="144" spans="1:162" s="115" customFormat="1" ht="32.65" customHeight="1" x14ac:dyDescent="0.25">
      <c r="A144" s="408" t="s">
        <v>712</v>
      </c>
      <c r="B144" s="340" t="s">
        <v>100</v>
      </c>
      <c r="C144" s="409" t="s">
        <v>59</v>
      </c>
      <c r="D144" s="410">
        <v>6.5</v>
      </c>
      <c r="E144" s="411"/>
      <c r="F144" s="410">
        <f t="shared" si="11"/>
        <v>0</v>
      </c>
      <c r="G144" s="410">
        <f>F144*$E$11</f>
        <v>0</v>
      </c>
      <c r="M144" s="296" t="s">
        <v>608</v>
      </c>
      <c r="N144" s="402"/>
      <c r="O144" s="258"/>
      <c r="Q144" s="364"/>
    </row>
    <row r="145" spans="1:17" s="115" customFormat="1" ht="64.5" customHeight="1" x14ac:dyDescent="0.25">
      <c r="A145" s="412" t="s">
        <v>739</v>
      </c>
      <c r="B145" s="340" t="s">
        <v>100</v>
      </c>
      <c r="C145" s="341" t="s">
        <v>59</v>
      </c>
      <c r="D145" s="410">
        <v>6.5</v>
      </c>
      <c r="E145" s="411"/>
      <c r="F145" s="410">
        <f t="shared" si="11"/>
        <v>0</v>
      </c>
      <c r="G145" s="410" t="s">
        <v>425</v>
      </c>
      <c r="M145" s="296" t="s">
        <v>608</v>
      </c>
      <c r="N145" s="402"/>
      <c r="O145" s="258"/>
      <c r="Q145" s="364"/>
    </row>
    <row r="146" spans="1:17" s="115" customFormat="1" ht="47.1" customHeight="1" x14ac:dyDescent="0.25">
      <c r="A146" s="412" t="s">
        <v>740</v>
      </c>
      <c r="B146" s="340" t="s">
        <v>100</v>
      </c>
      <c r="C146" s="341" t="s">
        <v>59</v>
      </c>
      <c r="D146" s="410">
        <v>13</v>
      </c>
      <c r="E146" s="411"/>
      <c r="F146" s="410">
        <f t="shared" si="11"/>
        <v>0</v>
      </c>
      <c r="G146" s="410" t="s">
        <v>425</v>
      </c>
      <c r="M146" s="296" t="s">
        <v>608</v>
      </c>
      <c r="N146" s="402"/>
      <c r="O146" s="258"/>
      <c r="Q146" s="364"/>
    </row>
    <row r="147" spans="1:17" s="115" customFormat="1" ht="47.1" customHeight="1" x14ac:dyDescent="0.25">
      <c r="A147" s="412" t="s">
        <v>713</v>
      </c>
      <c r="B147" s="340" t="s">
        <v>603</v>
      </c>
      <c r="C147" s="409" t="s">
        <v>59</v>
      </c>
      <c r="D147" s="338">
        <v>19.760000000000002</v>
      </c>
      <c r="E147" s="337"/>
      <c r="F147" s="410">
        <f t="shared" si="11"/>
        <v>0</v>
      </c>
      <c r="G147" s="410" t="s">
        <v>425</v>
      </c>
      <c r="M147" s="296" t="s">
        <v>608</v>
      </c>
      <c r="N147" s="402"/>
      <c r="O147" s="258"/>
      <c r="Q147" s="364"/>
    </row>
    <row r="148" spans="1:17" s="115" customFormat="1" ht="45" customHeight="1" x14ac:dyDescent="0.25">
      <c r="A148" s="29" t="s">
        <v>703</v>
      </c>
      <c r="B148" s="19" t="s">
        <v>87</v>
      </c>
      <c r="C148" s="17" t="s">
        <v>59</v>
      </c>
      <c r="D148" s="39">
        <v>4.68</v>
      </c>
      <c r="E148" s="316"/>
      <c r="F148" s="27">
        <f>D148*E148</f>
        <v>0</v>
      </c>
      <c r="G148" s="27">
        <f>F148*$E$11</f>
        <v>0</v>
      </c>
      <c r="M148" s="295"/>
      <c r="N148" s="402"/>
      <c r="O148" s="258"/>
      <c r="Q148" s="362" t="s">
        <v>248</v>
      </c>
    </row>
    <row r="149" spans="1:17" s="115" customFormat="1" x14ac:dyDescent="0.25">
      <c r="A149" s="149" t="s">
        <v>88</v>
      </c>
      <c r="B149" s="150"/>
      <c r="C149" s="150"/>
      <c r="D149" s="150"/>
      <c r="E149" s="328"/>
      <c r="F149" s="150"/>
      <c r="G149" s="148"/>
      <c r="M149" s="295"/>
      <c r="N149" s="402"/>
      <c r="O149" s="255"/>
      <c r="Q149" s="363"/>
    </row>
    <row r="150" spans="1:17" s="115" customFormat="1" ht="86.45" customHeight="1" x14ac:dyDescent="0.25">
      <c r="A150" s="19" t="s">
        <v>89</v>
      </c>
      <c r="B150" s="19" t="s">
        <v>40</v>
      </c>
      <c r="C150" s="30" t="s">
        <v>21</v>
      </c>
      <c r="D150" s="39">
        <v>57.5</v>
      </c>
      <c r="E150" s="316"/>
      <c r="F150" s="27">
        <f>D150*E150</f>
        <v>0</v>
      </c>
      <c r="G150" s="27">
        <f>F150*$E$11</f>
        <v>0</v>
      </c>
      <c r="M150" s="295"/>
      <c r="N150" s="402"/>
      <c r="O150" s="258">
        <v>57.5</v>
      </c>
      <c r="Q150" s="364" t="s">
        <v>673</v>
      </c>
    </row>
    <row r="151" spans="1:17" s="115" customFormat="1" ht="78" customHeight="1" x14ac:dyDescent="0.25">
      <c r="A151" s="19" t="s">
        <v>359</v>
      </c>
      <c r="B151" s="19" t="s">
        <v>90</v>
      </c>
      <c r="C151" s="30" t="s">
        <v>21</v>
      </c>
      <c r="D151" s="39">
        <v>28.75</v>
      </c>
      <c r="E151" s="316"/>
      <c r="F151" s="27">
        <f>D151*E151</f>
        <v>0</v>
      </c>
      <c r="G151" s="27">
        <f>F151*$E$11</f>
        <v>0</v>
      </c>
      <c r="M151" s="295"/>
      <c r="N151" s="402"/>
      <c r="O151" s="258">
        <v>28.75</v>
      </c>
      <c r="Q151" s="364" t="s">
        <v>315</v>
      </c>
    </row>
    <row r="152" spans="1:17" s="115" customFormat="1" ht="55.15" customHeight="1" x14ac:dyDescent="0.25">
      <c r="A152" s="19" t="s">
        <v>91</v>
      </c>
      <c r="B152" s="19" t="s">
        <v>456</v>
      </c>
      <c r="C152" s="17" t="s">
        <v>21</v>
      </c>
      <c r="D152" s="39">
        <v>28.75</v>
      </c>
      <c r="E152" s="316"/>
      <c r="F152" s="44">
        <f>D152*E152</f>
        <v>0</v>
      </c>
      <c r="G152" s="27">
        <f>F152*$E$11</f>
        <v>0</v>
      </c>
      <c r="M152" s="295"/>
      <c r="N152" s="402"/>
      <c r="O152" s="258">
        <v>28.75</v>
      </c>
      <c r="Q152" s="376" t="s">
        <v>674</v>
      </c>
    </row>
    <row r="153" spans="1:17" s="125" customFormat="1" ht="42" x14ac:dyDescent="0.25">
      <c r="A153" s="43" t="s">
        <v>737</v>
      </c>
      <c r="B153" s="43" t="s">
        <v>455</v>
      </c>
      <c r="C153" s="30" t="s">
        <v>21</v>
      </c>
      <c r="D153" s="39">
        <v>115</v>
      </c>
      <c r="E153" s="320"/>
      <c r="F153" s="39">
        <f>D153*E153</f>
        <v>0</v>
      </c>
      <c r="G153" s="39" t="s">
        <v>425</v>
      </c>
      <c r="M153" s="297"/>
      <c r="N153" s="402"/>
      <c r="O153" s="258">
        <v>115</v>
      </c>
      <c r="Q153" s="370" t="s">
        <v>201</v>
      </c>
    </row>
    <row r="154" spans="1:17" s="125" customFormat="1" ht="44.45" customHeight="1" x14ac:dyDescent="0.25">
      <c r="A154" s="43" t="s">
        <v>738</v>
      </c>
      <c r="B154" s="43" t="s">
        <v>454</v>
      </c>
      <c r="C154" s="30" t="s">
        <v>21</v>
      </c>
      <c r="D154" s="39">
        <v>57.5</v>
      </c>
      <c r="E154" s="320"/>
      <c r="F154" s="39">
        <f t="shared" ref="F154:F159" si="13">D154*E154</f>
        <v>0</v>
      </c>
      <c r="G154" s="39" t="s">
        <v>425</v>
      </c>
      <c r="M154" s="297"/>
      <c r="N154" s="402"/>
      <c r="O154" s="258">
        <v>57.5</v>
      </c>
      <c r="Q154" s="377"/>
    </row>
    <row r="155" spans="1:17" s="125" customFormat="1" ht="58.9" customHeight="1" x14ac:dyDescent="0.25">
      <c r="A155" s="43" t="s">
        <v>736</v>
      </c>
      <c r="B155" s="43" t="s">
        <v>451</v>
      </c>
      <c r="C155" s="30" t="s">
        <v>21</v>
      </c>
      <c r="D155" s="39">
        <v>115</v>
      </c>
      <c r="E155" s="320"/>
      <c r="F155" s="39">
        <f t="shared" si="13"/>
        <v>0</v>
      </c>
      <c r="G155" s="39" t="s">
        <v>425</v>
      </c>
      <c r="M155" s="297"/>
      <c r="N155" s="402"/>
      <c r="O155" s="258">
        <v>115</v>
      </c>
      <c r="Q155" s="370" t="s">
        <v>202</v>
      </c>
    </row>
    <row r="156" spans="1:17" s="302" customFormat="1" ht="69" customHeight="1" x14ac:dyDescent="0.25">
      <c r="A156" s="19" t="s">
        <v>579</v>
      </c>
      <c r="B156" s="19" t="s">
        <v>92</v>
      </c>
      <c r="C156" s="17" t="s">
        <v>21</v>
      </c>
      <c r="D156" s="39">
        <v>224.72</v>
      </c>
      <c r="E156" s="316"/>
      <c r="F156" s="39">
        <f t="shared" si="13"/>
        <v>0</v>
      </c>
      <c r="G156" s="39">
        <f t="shared" ref="G156:G159" si="14">F156</f>
        <v>0</v>
      </c>
      <c r="M156" s="295"/>
      <c r="N156" s="402"/>
      <c r="O156" s="258">
        <v>224.72</v>
      </c>
      <c r="Q156" s="364" t="s">
        <v>675</v>
      </c>
    </row>
    <row r="157" spans="1:17" s="302" customFormat="1" ht="70.5" customHeight="1" x14ac:dyDescent="0.25">
      <c r="A157" s="201" t="s">
        <v>93</v>
      </c>
      <c r="B157" s="19" t="s">
        <v>94</v>
      </c>
      <c r="C157" s="17" t="s">
        <v>21</v>
      </c>
      <c r="D157" s="353">
        <v>695.6</v>
      </c>
      <c r="E157" s="316"/>
      <c r="F157" s="39">
        <f t="shared" si="13"/>
        <v>0</v>
      </c>
      <c r="G157" s="39">
        <f t="shared" si="14"/>
        <v>0</v>
      </c>
      <c r="M157" s="295"/>
      <c r="N157" s="402"/>
      <c r="O157" s="258">
        <v>696.8</v>
      </c>
      <c r="Q157" s="364" t="s">
        <v>676</v>
      </c>
    </row>
    <row r="158" spans="1:17" s="302" customFormat="1" ht="46.9" customHeight="1" x14ac:dyDescent="0.25">
      <c r="A158" s="201" t="s">
        <v>95</v>
      </c>
      <c r="B158" s="19" t="s">
        <v>94</v>
      </c>
      <c r="C158" s="17" t="s">
        <v>21</v>
      </c>
      <c r="D158" s="39">
        <v>517.5</v>
      </c>
      <c r="E158" s="316"/>
      <c r="F158" s="39">
        <f t="shared" si="13"/>
        <v>0</v>
      </c>
      <c r="G158" s="39">
        <f t="shared" si="14"/>
        <v>0</v>
      </c>
      <c r="M158" s="295"/>
      <c r="N158" s="402"/>
      <c r="O158" s="258">
        <v>517.5</v>
      </c>
      <c r="Q158" s="364" t="s">
        <v>677</v>
      </c>
    </row>
    <row r="159" spans="1:17" s="115" customFormat="1" ht="105" x14ac:dyDescent="0.25">
      <c r="A159" s="201" t="s">
        <v>96</v>
      </c>
      <c r="B159" s="19" t="s">
        <v>97</v>
      </c>
      <c r="C159" s="17" t="s">
        <v>21</v>
      </c>
      <c r="D159" s="39">
        <v>1150</v>
      </c>
      <c r="E159" s="316"/>
      <c r="F159" s="39">
        <f t="shared" si="13"/>
        <v>0</v>
      </c>
      <c r="G159" s="39">
        <f t="shared" si="14"/>
        <v>0</v>
      </c>
      <c r="M159" s="295"/>
      <c r="N159" s="402"/>
      <c r="O159" s="258">
        <v>1150</v>
      </c>
      <c r="Q159" s="362" t="s">
        <v>678</v>
      </c>
    </row>
    <row r="160" spans="1:17" s="115" customFormat="1" x14ac:dyDescent="0.25">
      <c r="A160" s="149" t="s">
        <v>98</v>
      </c>
      <c r="B160" s="150"/>
      <c r="C160" s="150"/>
      <c r="D160" s="150"/>
      <c r="E160" s="328"/>
      <c r="F160" s="150"/>
      <c r="G160" s="148"/>
      <c r="M160" s="295"/>
      <c r="N160" s="402"/>
      <c r="O160" s="255"/>
      <c r="Q160" s="363"/>
    </row>
    <row r="161" spans="1:162" s="115" customFormat="1" ht="18.600000000000001" customHeight="1" x14ac:dyDescent="0.25">
      <c r="A161" s="298" t="s">
        <v>99</v>
      </c>
      <c r="B161" s="71" t="s">
        <v>100</v>
      </c>
      <c r="C161" s="18" t="s">
        <v>59</v>
      </c>
      <c r="D161" s="118"/>
      <c r="E161" s="323"/>
      <c r="F161" s="44">
        <f>D161*E161</f>
        <v>0</v>
      </c>
      <c r="G161" s="44" t="s">
        <v>425</v>
      </c>
      <c r="M161" s="295"/>
      <c r="N161" s="402"/>
      <c r="O161" s="264"/>
      <c r="Q161" s="361" t="s">
        <v>101</v>
      </c>
    </row>
    <row r="162" spans="1:162" s="115" customFormat="1" x14ac:dyDescent="0.25">
      <c r="A162" s="149" t="s">
        <v>102</v>
      </c>
      <c r="B162" s="150"/>
      <c r="C162" s="150"/>
      <c r="D162" s="150"/>
      <c r="E162" s="328"/>
      <c r="F162" s="150"/>
      <c r="G162" s="148"/>
      <c r="M162" s="295"/>
      <c r="N162" s="402"/>
      <c r="O162" s="266"/>
      <c r="Q162" s="363"/>
    </row>
    <row r="163" spans="1:162" s="302" customFormat="1" ht="84" x14ac:dyDescent="0.25">
      <c r="A163" s="19" t="s">
        <v>241</v>
      </c>
      <c r="B163" s="19" t="s">
        <v>103</v>
      </c>
      <c r="C163" s="30" t="s">
        <v>21</v>
      </c>
      <c r="D163" s="39">
        <v>168.54</v>
      </c>
      <c r="E163" s="316"/>
      <c r="F163" s="44">
        <f>D163*E163</f>
        <v>0</v>
      </c>
      <c r="G163" s="27">
        <f>F163*$E$11</f>
        <v>0</v>
      </c>
      <c r="M163" s="295"/>
      <c r="N163" s="402"/>
      <c r="O163" s="258">
        <v>168.54</v>
      </c>
      <c r="Q163" s="362" t="s">
        <v>679</v>
      </c>
    </row>
    <row r="164" spans="1:162" s="115" customFormat="1" ht="62.1" customHeight="1" x14ac:dyDescent="0.25">
      <c r="A164" s="201" t="s">
        <v>267</v>
      </c>
      <c r="B164" s="19" t="s">
        <v>104</v>
      </c>
      <c r="C164" s="17" t="s">
        <v>105</v>
      </c>
      <c r="D164" s="39">
        <v>174.6</v>
      </c>
      <c r="E164" s="316"/>
      <c r="F164" s="44">
        <f>D164*E164</f>
        <v>0</v>
      </c>
      <c r="G164" s="27">
        <f>F164*$E$11</f>
        <v>0</v>
      </c>
      <c r="M164" s="295"/>
      <c r="N164" s="402"/>
      <c r="O164" s="258">
        <v>174.6</v>
      </c>
      <c r="Q164" s="364" t="s">
        <v>680</v>
      </c>
    </row>
    <row r="165" spans="1:162" s="115" customFormat="1" ht="58.5" customHeight="1" x14ac:dyDescent="0.25">
      <c r="A165" s="19" t="s">
        <v>106</v>
      </c>
      <c r="B165" s="43" t="s">
        <v>40</v>
      </c>
      <c r="C165" s="17" t="s">
        <v>21</v>
      </c>
      <c r="D165" s="39"/>
      <c r="E165" s="316"/>
      <c r="F165" s="44">
        <f>D165*E165</f>
        <v>0</v>
      </c>
      <c r="G165" s="27">
        <f>F165*$E$11</f>
        <v>0</v>
      </c>
      <c r="M165" s="295"/>
      <c r="N165" s="402"/>
      <c r="O165" s="258"/>
      <c r="Q165" s="362" t="s">
        <v>514</v>
      </c>
    </row>
    <row r="166" spans="1:162" s="115" customFormat="1" ht="45" x14ac:dyDescent="0.25">
      <c r="A166" s="46" t="s">
        <v>107</v>
      </c>
      <c r="B166" s="19" t="s">
        <v>108</v>
      </c>
      <c r="C166" s="17" t="s">
        <v>105</v>
      </c>
      <c r="D166" s="39">
        <v>11.24</v>
      </c>
      <c r="E166" s="316"/>
      <c r="F166" s="44">
        <f>D166*E166</f>
        <v>0</v>
      </c>
      <c r="G166" s="27">
        <f>F166*$E$11</f>
        <v>0</v>
      </c>
      <c r="M166" s="295"/>
      <c r="N166" s="402"/>
      <c r="O166" s="258">
        <v>11.24</v>
      </c>
      <c r="Q166" s="362" t="s">
        <v>276</v>
      </c>
    </row>
    <row r="167" spans="1:162" s="116" customFormat="1" ht="45.6" customHeight="1" x14ac:dyDescent="0.25">
      <c r="A167" s="201" t="s">
        <v>571</v>
      </c>
      <c r="B167" s="19" t="s">
        <v>109</v>
      </c>
      <c r="C167" s="17" t="s">
        <v>21</v>
      </c>
      <c r="D167" s="39"/>
      <c r="E167" s="316"/>
      <c r="F167" s="44">
        <f>D167*E167</f>
        <v>0</v>
      </c>
      <c r="G167" s="27">
        <f>F167</f>
        <v>0</v>
      </c>
      <c r="H167" s="115"/>
      <c r="I167" s="115"/>
      <c r="J167" s="115"/>
      <c r="K167" s="115"/>
      <c r="L167" s="115"/>
      <c r="M167" s="295"/>
      <c r="N167" s="402"/>
      <c r="O167" s="258"/>
      <c r="P167" s="115"/>
      <c r="Q167" s="364" t="s">
        <v>681</v>
      </c>
      <c r="R167" s="115"/>
      <c r="S167" s="115"/>
      <c r="T167" s="115"/>
      <c r="U167" s="115"/>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c r="CH167" s="115"/>
      <c r="CI167" s="115"/>
      <c r="CJ167" s="115"/>
      <c r="CK167" s="115"/>
      <c r="CL167" s="115"/>
      <c r="CM167" s="115"/>
      <c r="CN167" s="115"/>
      <c r="CO167" s="115"/>
      <c r="CP167" s="115"/>
      <c r="CQ167" s="115"/>
      <c r="CR167" s="115"/>
      <c r="CS167" s="115"/>
      <c r="CT167" s="115"/>
      <c r="CU167" s="115"/>
      <c r="CV167" s="115"/>
      <c r="CW167" s="115"/>
      <c r="CX167" s="115"/>
      <c r="CY167" s="115"/>
      <c r="CZ167" s="115"/>
      <c r="DA167" s="115"/>
      <c r="DB167" s="115"/>
      <c r="DC167" s="115"/>
      <c r="DD167" s="115"/>
      <c r="DE167" s="115"/>
      <c r="DF167" s="115"/>
      <c r="DG167" s="115"/>
      <c r="DH167" s="115"/>
      <c r="DI167" s="115"/>
      <c r="DJ167" s="115"/>
      <c r="DK167" s="115"/>
      <c r="DL167" s="115"/>
      <c r="DM167" s="115"/>
      <c r="DN167" s="115"/>
      <c r="DO167" s="115"/>
      <c r="DP167" s="115"/>
      <c r="DQ167" s="115"/>
      <c r="DR167" s="115"/>
      <c r="DS167" s="115"/>
      <c r="DT167" s="115"/>
      <c r="DU167" s="115"/>
      <c r="DV167" s="115"/>
      <c r="DW167" s="115"/>
      <c r="DX167" s="115"/>
      <c r="DY167" s="115"/>
      <c r="DZ167" s="115"/>
      <c r="EA167" s="115"/>
      <c r="EB167" s="115"/>
      <c r="EC167" s="115"/>
      <c r="ED167" s="115"/>
      <c r="EE167" s="115"/>
      <c r="EF167" s="115"/>
      <c r="EG167" s="115"/>
      <c r="EH167" s="115"/>
      <c r="EI167" s="115"/>
      <c r="EJ167" s="115"/>
      <c r="EK167" s="115"/>
      <c r="EL167" s="115"/>
      <c r="EM167" s="115"/>
      <c r="EN167" s="115"/>
      <c r="EO167" s="115"/>
      <c r="EP167" s="115"/>
      <c r="EQ167" s="115"/>
      <c r="ER167" s="115"/>
      <c r="ES167" s="115"/>
      <c r="ET167" s="115"/>
      <c r="EU167" s="115"/>
      <c r="EV167" s="115"/>
      <c r="EW167" s="115"/>
      <c r="EX167" s="115"/>
      <c r="EY167" s="115"/>
      <c r="EZ167" s="115"/>
      <c r="FA167" s="115"/>
      <c r="FB167" s="115"/>
      <c r="FC167" s="115"/>
      <c r="FD167" s="115"/>
      <c r="FE167" s="115"/>
      <c r="FF167" s="115"/>
    </row>
    <row r="168" spans="1:162" s="115" customFormat="1" ht="18.75" x14ac:dyDescent="0.3">
      <c r="A168" s="157" t="s">
        <v>110</v>
      </c>
      <c r="B168" s="158"/>
      <c r="C168" s="158"/>
      <c r="D168" s="158"/>
      <c r="E168" s="318"/>
      <c r="F168" s="158"/>
      <c r="G168" s="159"/>
      <c r="M168" s="295"/>
      <c r="N168" s="402"/>
      <c r="O168" s="266"/>
      <c r="Q168" s="363"/>
    </row>
    <row r="169" spans="1:162" s="115" customFormat="1" ht="138" customHeight="1" x14ac:dyDescent="0.25">
      <c r="A169" s="200" t="s">
        <v>457</v>
      </c>
      <c r="B169" s="71" t="s">
        <v>30</v>
      </c>
      <c r="C169" s="18" t="s">
        <v>21</v>
      </c>
      <c r="D169" s="39">
        <v>346.4</v>
      </c>
      <c r="E169" s="323"/>
      <c r="F169" s="44">
        <f t="shared" ref="F169:F174" si="15">D169*E169</f>
        <v>0</v>
      </c>
      <c r="G169" s="44">
        <f>F169</f>
        <v>0</v>
      </c>
      <c r="M169" s="295"/>
      <c r="N169" s="402"/>
      <c r="O169" s="258">
        <v>346.4</v>
      </c>
      <c r="Q169" s="364" t="s">
        <v>682</v>
      </c>
    </row>
    <row r="170" spans="1:162" s="115" customFormat="1" ht="41.25" x14ac:dyDescent="0.25">
      <c r="A170" s="36" t="s">
        <v>465</v>
      </c>
      <c r="B170" s="71" t="s">
        <v>112</v>
      </c>
      <c r="C170" s="18" t="s">
        <v>21</v>
      </c>
      <c r="D170" s="39"/>
      <c r="E170" s="323"/>
      <c r="F170" s="44">
        <f t="shared" si="15"/>
        <v>0</v>
      </c>
      <c r="G170" s="44">
        <f>F170</f>
        <v>0</v>
      </c>
      <c r="M170" s="295"/>
      <c r="N170" s="402"/>
      <c r="O170" s="258"/>
      <c r="Q170" s="363"/>
    </row>
    <row r="171" spans="1:162" s="115" customFormat="1" ht="45.6" customHeight="1" x14ac:dyDescent="0.25">
      <c r="A171" s="36" t="s">
        <v>466</v>
      </c>
      <c r="B171" s="71" t="s">
        <v>118</v>
      </c>
      <c r="C171" s="18" t="s">
        <v>21</v>
      </c>
      <c r="D171" s="39">
        <v>58.2</v>
      </c>
      <c r="E171" s="323"/>
      <c r="F171" s="44">
        <f t="shared" si="15"/>
        <v>0</v>
      </c>
      <c r="G171" s="44">
        <f>F171*$E$11</f>
        <v>0</v>
      </c>
      <c r="M171" s="295"/>
      <c r="N171" s="402"/>
      <c r="O171" s="258">
        <v>58.2</v>
      </c>
      <c r="Q171" s="362" t="s">
        <v>221</v>
      </c>
    </row>
    <row r="172" spans="1:162" s="115" customFormat="1" ht="43.5" customHeight="1" x14ac:dyDescent="0.25">
      <c r="A172" s="36" t="s">
        <v>735</v>
      </c>
      <c r="B172" s="19" t="s">
        <v>114</v>
      </c>
      <c r="C172" s="18" t="s">
        <v>21</v>
      </c>
      <c r="D172" s="39">
        <v>112.36</v>
      </c>
      <c r="E172" s="323"/>
      <c r="F172" s="44">
        <f t="shared" si="15"/>
        <v>0</v>
      </c>
      <c r="G172" s="44">
        <f>F172</f>
        <v>0</v>
      </c>
      <c r="M172" s="295"/>
      <c r="N172" s="402"/>
      <c r="O172" s="258">
        <v>112.36</v>
      </c>
      <c r="Q172" s="362" t="s">
        <v>683</v>
      </c>
    </row>
    <row r="173" spans="1:162" s="115" customFormat="1" ht="60" customHeight="1" x14ac:dyDescent="0.25">
      <c r="A173" s="201" t="s">
        <v>734</v>
      </c>
      <c r="B173" s="19" t="s">
        <v>450</v>
      </c>
      <c r="C173" s="18" t="s">
        <v>21</v>
      </c>
      <c r="D173" s="39">
        <v>28.75</v>
      </c>
      <c r="E173" s="323"/>
      <c r="F173" s="44">
        <f t="shared" si="15"/>
        <v>0</v>
      </c>
      <c r="G173" s="44">
        <f>F173*$E$11</f>
        <v>0</v>
      </c>
      <c r="M173" s="295"/>
      <c r="N173" s="402"/>
      <c r="O173" s="258">
        <v>28.75</v>
      </c>
      <c r="Q173" s="364" t="s">
        <v>684</v>
      </c>
    </row>
    <row r="174" spans="1:162" s="115" customFormat="1" ht="57" customHeight="1" x14ac:dyDescent="0.25">
      <c r="A174" s="22" t="s">
        <v>117</v>
      </c>
      <c r="B174" s="19" t="s">
        <v>118</v>
      </c>
      <c r="C174" s="17" t="s">
        <v>21</v>
      </c>
      <c r="D174" s="39">
        <v>28.75</v>
      </c>
      <c r="E174" s="316"/>
      <c r="F174" s="44">
        <f t="shared" si="15"/>
        <v>0</v>
      </c>
      <c r="G174" s="44">
        <f>F174*$E$11</f>
        <v>0</v>
      </c>
      <c r="M174" s="295"/>
      <c r="N174" s="402"/>
      <c r="O174" s="258">
        <v>28.75</v>
      </c>
      <c r="Q174" s="364" t="s">
        <v>685</v>
      </c>
    </row>
    <row r="175" spans="1:162" s="115" customFormat="1" x14ac:dyDescent="0.25">
      <c r="A175" s="149" t="s">
        <v>119</v>
      </c>
      <c r="B175" s="150"/>
      <c r="C175" s="150"/>
      <c r="D175" s="150"/>
      <c r="E175" s="328"/>
      <c r="F175" s="150"/>
      <c r="G175" s="148"/>
      <c r="M175" s="295"/>
      <c r="N175" s="402"/>
      <c r="O175" s="266"/>
      <c r="Q175" s="363"/>
    </row>
    <row r="176" spans="1:162" s="115" customFormat="1" ht="63" customHeight="1" x14ac:dyDescent="0.25">
      <c r="A176" s="22" t="s">
        <v>458</v>
      </c>
      <c r="B176" s="71" t="s">
        <v>118</v>
      </c>
      <c r="C176" s="18" t="s">
        <v>59</v>
      </c>
      <c r="D176" s="39"/>
      <c r="E176" s="323"/>
      <c r="F176" s="44">
        <f>D176*E176</f>
        <v>0</v>
      </c>
      <c r="G176" s="44" t="s">
        <v>425</v>
      </c>
      <c r="M176" s="295"/>
      <c r="N176" s="402"/>
      <c r="O176" s="258"/>
      <c r="Q176" s="362" t="s">
        <v>188</v>
      </c>
    </row>
    <row r="177" spans="1:162" s="115" customFormat="1" ht="100.9" customHeight="1" x14ac:dyDescent="0.25">
      <c r="A177" s="22" t="s">
        <v>459</v>
      </c>
      <c r="B177" s="71" t="s">
        <v>118</v>
      </c>
      <c r="C177" s="18" t="s">
        <v>59</v>
      </c>
      <c r="D177" s="39"/>
      <c r="E177" s="323"/>
      <c r="F177" s="44">
        <f>D177*E177</f>
        <v>0</v>
      </c>
      <c r="G177" s="44" t="s">
        <v>425</v>
      </c>
      <c r="M177" s="295"/>
      <c r="N177" s="402"/>
      <c r="O177" s="258"/>
      <c r="Q177" s="378" t="s">
        <v>515</v>
      </c>
    </row>
    <row r="178" spans="1:162" s="115" customFormat="1" x14ac:dyDescent="0.25">
      <c r="A178" s="149" t="s">
        <v>121</v>
      </c>
      <c r="B178" s="150"/>
      <c r="C178" s="150"/>
      <c r="D178" s="150"/>
      <c r="E178" s="328"/>
      <c r="F178" s="150"/>
      <c r="G178" s="148"/>
      <c r="M178" s="295"/>
      <c r="N178" s="402"/>
      <c r="O178" s="266"/>
      <c r="Q178" s="363"/>
    </row>
    <row r="179" spans="1:162" s="115" customFormat="1" ht="30" x14ac:dyDescent="0.25">
      <c r="A179" s="50" t="s">
        <v>326</v>
      </c>
      <c r="B179" s="71" t="s">
        <v>460</v>
      </c>
      <c r="C179" s="18" t="s">
        <v>59</v>
      </c>
      <c r="D179" s="39"/>
      <c r="E179" s="323"/>
      <c r="F179" s="44">
        <f>D179*E179</f>
        <v>0</v>
      </c>
      <c r="G179" s="44" t="s">
        <v>425</v>
      </c>
      <c r="M179" s="295"/>
      <c r="N179" s="402"/>
      <c r="O179" s="258" t="s">
        <v>122</v>
      </c>
      <c r="Q179" s="362" t="s">
        <v>123</v>
      </c>
    </row>
    <row r="180" spans="1:162" s="115" customFormat="1" ht="58.5" customHeight="1" x14ac:dyDescent="0.25">
      <c r="A180" s="22" t="s">
        <v>124</v>
      </c>
      <c r="B180" s="19" t="s">
        <v>112</v>
      </c>
      <c r="C180" s="17" t="s">
        <v>21</v>
      </c>
      <c r="D180" s="39">
        <v>116.4</v>
      </c>
      <c r="E180" s="316"/>
      <c r="F180" s="44">
        <f t="shared" ref="F180:F187" si="16">D180*E180</f>
        <v>0</v>
      </c>
      <c r="G180" s="27">
        <f>F180</f>
        <v>0</v>
      </c>
      <c r="M180" s="295"/>
      <c r="N180" s="402"/>
      <c r="O180" s="258">
        <v>116.4</v>
      </c>
      <c r="Q180" s="362" t="s">
        <v>516</v>
      </c>
    </row>
    <row r="181" spans="1:162" s="115" customFormat="1" ht="44.65" customHeight="1" x14ac:dyDescent="0.25">
      <c r="A181" s="22" t="s">
        <v>125</v>
      </c>
      <c r="B181" s="19" t="s">
        <v>112</v>
      </c>
      <c r="C181" s="17" t="s">
        <v>21</v>
      </c>
      <c r="D181" s="39">
        <v>230</v>
      </c>
      <c r="E181" s="316"/>
      <c r="F181" s="44">
        <f t="shared" si="16"/>
        <v>0</v>
      </c>
      <c r="G181" s="27">
        <f>F181</f>
        <v>0</v>
      </c>
      <c r="M181" s="295"/>
      <c r="N181" s="402"/>
      <c r="O181" s="258">
        <v>230</v>
      </c>
      <c r="Q181" s="362" t="s">
        <v>253</v>
      </c>
    </row>
    <row r="182" spans="1:162" s="115" customFormat="1" ht="44.65" customHeight="1" x14ac:dyDescent="0.25">
      <c r="A182" s="22" t="s">
        <v>127</v>
      </c>
      <c r="B182" s="19" t="s">
        <v>128</v>
      </c>
      <c r="C182" s="17" t="s">
        <v>21</v>
      </c>
      <c r="D182" s="39">
        <v>143.75</v>
      </c>
      <c r="E182" s="316"/>
      <c r="F182" s="44">
        <f t="shared" si="16"/>
        <v>0</v>
      </c>
      <c r="G182" s="44" t="s">
        <v>37</v>
      </c>
      <c r="M182" s="295"/>
      <c r="N182" s="402"/>
      <c r="O182" s="258">
        <v>143.75</v>
      </c>
      <c r="Q182" s="362" t="s">
        <v>208</v>
      </c>
    </row>
    <row r="183" spans="1:162" s="115" customFormat="1" ht="47.65" customHeight="1" x14ac:dyDescent="0.25">
      <c r="A183" s="22" t="s">
        <v>732</v>
      </c>
      <c r="B183" s="19" t="s">
        <v>118</v>
      </c>
      <c r="C183" s="17" t="s">
        <v>21</v>
      </c>
      <c r="D183" s="39">
        <v>14.37</v>
      </c>
      <c r="E183" s="316"/>
      <c r="F183" s="44">
        <f t="shared" si="16"/>
        <v>0</v>
      </c>
      <c r="G183" s="44" t="s">
        <v>37</v>
      </c>
      <c r="M183" s="295"/>
      <c r="N183" s="402"/>
      <c r="O183" s="258">
        <v>14.37</v>
      </c>
      <c r="Q183" s="362" t="s">
        <v>517</v>
      </c>
    </row>
    <row r="184" spans="1:162" s="115" customFormat="1" ht="75" customHeight="1" x14ac:dyDescent="0.25">
      <c r="A184" s="22" t="s">
        <v>733</v>
      </c>
      <c r="B184" s="19" t="s">
        <v>129</v>
      </c>
      <c r="C184" s="17" t="s">
        <v>21</v>
      </c>
      <c r="D184" s="39">
        <v>57.5</v>
      </c>
      <c r="E184" s="316"/>
      <c r="F184" s="44">
        <f t="shared" si="16"/>
        <v>0</v>
      </c>
      <c r="G184" s="44">
        <f>F184*$E$11</f>
        <v>0</v>
      </c>
      <c r="M184" s="295"/>
      <c r="N184" s="402"/>
      <c r="O184" s="258">
        <v>57.5</v>
      </c>
      <c r="Q184" s="362" t="s">
        <v>207</v>
      </c>
    </row>
    <row r="185" spans="1:162" s="115" customFormat="1" ht="33.6" customHeight="1" x14ac:dyDescent="0.25">
      <c r="A185" s="22" t="s">
        <v>130</v>
      </c>
      <c r="B185" s="19" t="s">
        <v>131</v>
      </c>
      <c r="C185" s="17" t="s">
        <v>21</v>
      </c>
      <c r="D185" s="39">
        <v>14.37</v>
      </c>
      <c r="E185" s="316"/>
      <c r="F185" s="44">
        <f t="shared" si="16"/>
        <v>0</v>
      </c>
      <c r="G185" s="44" t="s">
        <v>37</v>
      </c>
      <c r="M185" s="295"/>
      <c r="N185" s="402"/>
      <c r="O185" s="258">
        <v>14.37</v>
      </c>
      <c r="Q185" s="362" t="s">
        <v>523</v>
      </c>
    </row>
    <row r="186" spans="1:162" s="115" customFormat="1" ht="64.150000000000006" customHeight="1" x14ac:dyDescent="0.25">
      <c r="A186" s="22" t="s">
        <v>132</v>
      </c>
      <c r="B186" s="19" t="s">
        <v>126</v>
      </c>
      <c r="C186" s="17" t="s">
        <v>21</v>
      </c>
      <c r="D186" s="39">
        <v>58.2</v>
      </c>
      <c r="E186" s="316"/>
      <c r="F186" s="44">
        <f t="shared" si="16"/>
        <v>0</v>
      </c>
      <c r="G186" s="44">
        <f>F186*$E$11</f>
        <v>0</v>
      </c>
      <c r="M186" s="295"/>
      <c r="N186" s="402"/>
      <c r="O186" s="258">
        <v>58.2</v>
      </c>
      <c r="Q186" s="362" t="s">
        <v>133</v>
      </c>
    </row>
    <row r="187" spans="1:162" s="116" customFormat="1" ht="116.65" customHeight="1" x14ac:dyDescent="0.25">
      <c r="A187" s="22" t="s">
        <v>222</v>
      </c>
      <c r="B187" s="19" t="s">
        <v>126</v>
      </c>
      <c r="C187" s="17" t="s">
        <v>21</v>
      </c>
      <c r="D187" s="39">
        <v>116.4</v>
      </c>
      <c r="E187" s="316"/>
      <c r="F187" s="44">
        <f t="shared" si="16"/>
        <v>0</v>
      </c>
      <c r="G187" s="44">
        <f>F187*$E$11</f>
        <v>0</v>
      </c>
      <c r="H187" s="115"/>
      <c r="I187" s="115"/>
      <c r="J187" s="115"/>
      <c r="K187" s="115"/>
      <c r="L187" s="115"/>
      <c r="M187" s="295"/>
      <c r="N187" s="402"/>
      <c r="O187" s="258">
        <v>116.4</v>
      </c>
      <c r="P187" s="115"/>
      <c r="Q187" s="362" t="s">
        <v>686</v>
      </c>
      <c r="R187" s="115"/>
      <c r="S187" s="115"/>
      <c r="T187" s="115"/>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c r="CH187" s="115"/>
      <c r="CI187" s="115"/>
      <c r="CJ187" s="115"/>
      <c r="CK187" s="115"/>
      <c r="CL187" s="115"/>
      <c r="CM187" s="115"/>
      <c r="CN187" s="115"/>
      <c r="CO187" s="115"/>
      <c r="CP187" s="115"/>
      <c r="CQ187" s="115"/>
      <c r="CR187" s="115"/>
      <c r="CS187" s="115"/>
      <c r="CT187" s="115"/>
      <c r="CU187" s="115"/>
      <c r="CV187" s="115"/>
      <c r="CW187" s="115"/>
      <c r="CX187" s="115"/>
      <c r="CY187" s="115"/>
      <c r="CZ187" s="115"/>
      <c r="DA187" s="115"/>
      <c r="DB187" s="115"/>
      <c r="DC187" s="115"/>
      <c r="DD187" s="115"/>
      <c r="DE187" s="115"/>
      <c r="DF187" s="115"/>
      <c r="DG187" s="115"/>
      <c r="DH187" s="115"/>
      <c r="DI187" s="115"/>
      <c r="DJ187" s="115"/>
      <c r="DK187" s="115"/>
      <c r="DL187" s="115"/>
      <c r="DM187" s="115"/>
      <c r="DN187" s="115"/>
      <c r="DO187" s="115"/>
      <c r="DP187" s="115"/>
      <c r="DQ187" s="115"/>
      <c r="DR187" s="115"/>
      <c r="DS187" s="115"/>
      <c r="DT187" s="115"/>
      <c r="DU187" s="115"/>
      <c r="DV187" s="115"/>
      <c r="DW187" s="115"/>
      <c r="DX187" s="115"/>
      <c r="DY187" s="115"/>
      <c r="DZ187" s="115"/>
      <c r="EA187" s="115"/>
      <c r="EB187" s="115"/>
      <c r="EC187" s="115"/>
      <c r="ED187" s="115"/>
      <c r="EE187" s="115"/>
      <c r="EF187" s="115"/>
      <c r="EG187" s="115"/>
      <c r="EH187" s="115"/>
      <c r="EI187" s="115"/>
      <c r="EJ187" s="115"/>
      <c r="EK187" s="115"/>
      <c r="EL187" s="115"/>
      <c r="EM187" s="115"/>
      <c r="EN187" s="115"/>
      <c r="EO187" s="115"/>
      <c r="EP187" s="115"/>
      <c r="EQ187" s="115"/>
      <c r="ER187" s="115"/>
      <c r="ES187" s="115"/>
      <c r="ET187" s="115"/>
      <c r="EU187" s="115"/>
      <c r="EV187" s="115"/>
      <c r="EW187" s="115"/>
      <c r="EX187" s="115"/>
      <c r="EY187" s="115"/>
      <c r="EZ187" s="115"/>
      <c r="FA187" s="115"/>
      <c r="FB187" s="115"/>
      <c r="FC187" s="115"/>
      <c r="FD187" s="115"/>
      <c r="FE187" s="115"/>
      <c r="FF187" s="115"/>
    </row>
    <row r="188" spans="1:162" s="115" customFormat="1" ht="18.75" x14ac:dyDescent="0.3">
      <c r="A188" s="157" t="s">
        <v>134</v>
      </c>
      <c r="B188" s="158"/>
      <c r="C188" s="158"/>
      <c r="D188" s="158"/>
      <c r="E188" s="318"/>
      <c r="F188" s="158"/>
      <c r="G188" s="159"/>
      <c r="M188" s="295"/>
      <c r="N188" s="402"/>
      <c r="O188" s="266"/>
      <c r="Q188" s="363"/>
    </row>
    <row r="189" spans="1:162" s="115" customFormat="1" ht="72.599999999999994" customHeight="1" x14ac:dyDescent="0.25">
      <c r="A189" s="22" t="s">
        <v>475</v>
      </c>
      <c r="B189" s="43" t="s">
        <v>30</v>
      </c>
      <c r="C189" s="17" t="s">
        <v>21</v>
      </c>
      <c r="D189" s="39">
        <v>1800</v>
      </c>
      <c r="E189" s="316">
        <v>1</v>
      </c>
      <c r="F189" s="27">
        <f>D189*E189</f>
        <v>1800</v>
      </c>
      <c r="G189" s="27">
        <f>F189</f>
        <v>1800</v>
      </c>
      <c r="M189" s="296" t="s">
        <v>615</v>
      </c>
      <c r="N189" s="402"/>
      <c r="O189" s="258" t="s">
        <v>393</v>
      </c>
      <c r="Q189" s="364" t="s">
        <v>687</v>
      </c>
    </row>
    <row r="190" spans="1:162" s="125" customFormat="1" ht="30" x14ac:dyDescent="0.25">
      <c r="A190" s="52" t="s">
        <v>190</v>
      </c>
      <c r="B190" s="43" t="s">
        <v>30</v>
      </c>
      <c r="C190" s="30" t="s">
        <v>135</v>
      </c>
      <c r="D190" s="39">
        <v>400</v>
      </c>
      <c r="E190" s="320"/>
      <c r="F190" s="39">
        <f t="shared" ref="F190:F213" si="17">D190*E190</f>
        <v>0</v>
      </c>
      <c r="G190" s="39">
        <f>F190</f>
        <v>0</v>
      </c>
      <c r="M190" s="297"/>
      <c r="N190" s="402"/>
      <c r="O190" s="258">
        <v>400</v>
      </c>
      <c r="Q190" s="370" t="s">
        <v>209</v>
      </c>
    </row>
    <row r="191" spans="1:162" s="115" customFormat="1" ht="111.75" x14ac:dyDescent="0.25">
      <c r="A191" s="22" t="s">
        <v>580</v>
      </c>
      <c r="B191" s="43" t="s">
        <v>327</v>
      </c>
      <c r="C191" s="17" t="s">
        <v>21</v>
      </c>
      <c r="D191" s="39">
        <v>750</v>
      </c>
      <c r="E191" s="320"/>
      <c r="F191" s="27">
        <f t="shared" si="17"/>
        <v>0</v>
      </c>
      <c r="G191" s="27">
        <f>F191</f>
        <v>0</v>
      </c>
      <c r="M191" s="296" t="s">
        <v>615</v>
      </c>
      <c r="N191" s="402"/>
      <c r="O191" s="258" t="s">
        <v>394</v>
      </c>
      <c r="Q191" s="370" t="s">
        <v>223</v>
      </c>
    </row>
    <row r="192" spans="1:162" s="115" customFormat="1" ht="30.6" customHeight="1" x14ac:dyDescent="0.25">
      <c r="A192" s="22" t="s">
        <v>136</v>
      </c>
      <c r="B192" s="72" t="s">
        <v>461</v>
      </c>
      <c r="C192" s="17" t="s">
        <v>21</v>
      </c>
      <c r="D192" s="65">
        <v>58.2</v>
      </c>
      <c r="E192" s="316"/>
      <c r="F192" s="27">
        <f t="shared" si="17"/>
        <v>0</v>
      </c>
      <c r="G192" s="27" t="s">
        <v>37</v>
      </c>
      <c r="M192" s="295"/>
      <c r="N192" s="402"/>
      <c r="O192" s="269">
        <v>58.2</v>
      </c>
      <c r="Q192" s="370" t="s">
        <v>330</v>
      </c>
    </row>
    <row r="193" spans="1:17" s="128" customFormat="1" ht="22.5" customHeight="1" x14ac:dyDescent="0.25">
      <c r="A193" s="52" t="s">
        <v>137</v>
      </c>
      <c r="B193" s="73" t="s">
        <v>234</v>
      </c>
      <c r="C193" s="30" t="s">
        <v>21</v>
      </c>
      <c r="D193" s="65">
        <v>29.1</v>
      </c>
      <c r="E193" s="320"/>
      <c r="F193" s="27">
        <f t="shared" si="17"/>
        <v>0</v>
      </c>
      <c r="G193" s="27" t="s">
        <v>37</v>
      </c>
      <c r="M193" s="297"/>
      <c r="N193" s="402"/>
      <c r="O193" s="269">
        <v>29.1</v>
      </c>
      <c r="Q193" s="370" t="s">
        <v>210</v>
      </c>
    </row>
    <row r="194" spans="1:17" s="125" customFormat="1" ht="41.1" customHeight="1" x14ac:dyDescent="0.25">
      <c r="A194" s="52" t="s">
        <v>583</v>
      </c>
      <c r="B194" s="73" t="s">
        <v>586</v>
      </c>
      <c r="C194" s="30" t="s">
        <v>21</v>
      </c>
      <c r="D194" s="65">
        <v>50</v>
      </c>
      <c r="E194" s="320"/>
      <c r="F194" s="27">
        <f t="shared" si="17"/>
        <v>0</v>
      </c>
      <c r="G194" s="39">
        <f>F194</f>
        <v>0</v>
      </c>
      <c r="M194" s="297"/>
      <c r="N194" s="402"/>
      <c r="O194" s="269">
        <v>50</v>
      </c>
      <c r="Q194" s="370" t="s">
        <v>688</v>
      </c>
    </row>
    <row r="195" spans="1:17" s="125" customFormat="1" ht="42.6" customHeight="1" x14ac:dyDescent="0.25">
      <c r="A195" s="52" t="s">
        <v>584</v>
      </c>
      <c r="B195" s="73" t="s">
        <v>585</v>
      </c>
      <c r="C195" s="30" t="s">
        <v>21</v>
      </c>
      <c r="D195" s="65">
        <v>300</v>
      </c>
      <c r="E195" s="320"/>
      <c r="F195" s="39">
        <f t="shared" si="17"/>
        <v>0</v>
      </c>
      <c r="G195" s="39">
        <f>F195</f>
        <v>0</v>
      </c>
      <c r="M195" s="297"/>
      <c r="N195" s="402"/>
      <c r="O195" s="269">
        <v>300</v>
      </c>
      <c r="Q195" s="370" t="s">
        <v>191</v>
      </c>
    </row>
    <row r="196" spans="1:17" s="115" customFormat="1" ht="33" customHeight="1" x14ac:dyDescent="0.25">
      <c r="A196" s="52" t="s">
        <v>328</v>
      </c>
      <c r="B196" s="43" t="s">
        <v>271</v>
      </c>
      <c r="C196" s="30" t="s">
        <v>21</v>
      </c>
      <c r="D196" s="65">
        <v>87.3</v>
      </c>
      <c r="E196" s="320"/>
      <c r="F196" s="39">
        <f t="shared" si="17"/>
        <v>0</v>
      </c>
      <c r="G196" s="39">
        <f>F196*$E$11</f>
        <v>0</v>
      </c>
      <c r="M196" s="295"/>
      <c r="N196" s="402"/>
      <c r="O196" s="269">
        <v>87.3</v>
      </c>
      <c r="Q196" s="364" t="s">
        <v>689</v>
      </c>
    </row>
    <row r="197" spans="1:17" s="125" customFormat="1" ht="46.15" customHeight="1" x14ac:dyDescent="0.25">
      <c r="A197" s="52" t="s">
        <v>140</v>
      </c>
      <c r="B197" s="43" t="s">
        <v>141</v>
      </c>
      <c r="C197" s="30" t="s">
        <v>19</v>
      </c>
      <c r="D197" s="39">
        <v>232.8</v>
      </c>
      <c r="E197" s="320"/>
      <c r="F197" s="39">
        <f t="shared" si="17"/>
        <v>0</v>
      </c>
      <c r="G197" s="39" t="s">
        <v>425</v>
      </c>
      <c r="M197" s="297"/>
      <c r="N197" s="402"/>
      <c r="O197" s="258">
        <v>232.8</v>
      </c>
      <c r="Q197" s="377" t="s">
        <v>142</v>
      </c>
    </row>
    <row r="198" spans="1:17" s="125" customFormat="1" ht="48.6" customHeight="1" x14ac:dyDescent="0.25">
      <c r="A198" s="52" t="s">
        <v>581</v>
      </c>
      <c r="B198" s="73" t="s">
        <v>573</v>
      </c>
      <c r="C198" s="30" t="s">
        <v>21</v>
      </c>
      <c r="D198" s="39">
        <v>112.36</v>
      </c>
      <c r="E198" s="320"/>
      <c r="F198" s="39">
        <f t="shared" si="17"/>
        <v>0</v>
      </c>
      <c r="G198" s="39">
        <f>F198</f>
        <v>0</v>
      </c>
      <c r="M198" s="297"/>
      <c r="N198" s="407"/>
      <c r="O198" s="258">
        <v>112.36</v>
      </c>
      <c r="Q198" s="379" t="s">
        <v>235</v>
      </c>
    </row>
    <row r="199" spans="1:17" s="115" customFormat="1" ht="72" x14ac:dyDescent="0.25">
      <c r="A199" s="50" t="s">
        <v>731</v>
      </c>
      <c r="B199" s="74" t="s">
        <v>100</v>
      </c>
      <c r="C199" s="30" t="s">
        <v>21</v>
      </c>
      <c r="D199" s="39">
        <v>75</v>
      </c>
      <c r="E199" s="323"/>
      <c r="F199" s="27">
        <f t="shared" si="17"/>
        <v>0</v>
      </c>
      <c r="G199" s="44">
        <f>F199*$E$11</f>
        <v>0</v>
      </c>
      <c r="M199" s="295"/>
      <c r="N199" s="404"/>
      <c r="O199" s="258">
        <v>75</v>
      </c>
      <c r="Q199" s="380" t="s">
        <v>255</v>
      </c>
    </row>
    <row r="200" spans="1:17" s="115" customFormat="1" ht="72" x14ac:dyDescent="0.25">
      <c r="A200" s="50" t="s">
        <v>729</v>
      </c>
      <c r="B200" s="74" t="s">
        <v>100</v>
      </c>
      <c r="C200" s="30" t="s">
        <v>21</v>
      </c>
      <c r="D200" s="39">
        <v>125</v>
      </c>
      <c r="E200" s="323"/>
      <c r="F200" s="27">
        <f t="shared" si="17"/>
        <v>0</v>
      </c>
      <c r="G200" s="44">
        <f>F200*$E$11</f>
        <v>0</v>
      </c>
      <c r="M200" s="295"/>
      <c r="N200" s="404"/>
      <c r="O200" s="258">
        <v>125</v>
      </c>
      <c r="Q200" s="380" t="s">
        <v>255</v>
      </c>
    </row>
    <row r="201" spans="1:17" s="115" customFormat="1" ht="60" x14ac:dyDescent="0.25">
      <c r="A201" s="50" t="s">
        <v>728</v>
      </c>
      <c r="B201" s="74" t="s">
        <v>143</v>
      </c>
      <c r="C201" s="30" t="s">
        <v>21</v>
      </c>
      <c r="D201" s="39">
        <v>125</v>
      </c>
      <c r="E201" s="323"/>
      <c r="F201" s="27">
        <f t="shared" si="17"/>
        <v>0</v>
      </c>
      <c r="G201" s="44">
        <f>F201*$E$11</f>
        <v>0</v>
      </c>
      <c r="M201" s="295"/>
      <c r="N201" s="404"/>
      <c r="O201" s="258">
        <v>125</v>
      </c>
      <c r="Q201" s="370" t="s">
        <v>236</v>
      </c>
    </row>
    <row r="202" spans="1:17" s="121" customFormat="1" ht="27.6" customHeight="1" x14ac:dyDescent="0.25">
      <c r="A202" s="37" t="s">
        <v>258</v>
      </c>
      <c r="B202" s="43" t="s">
        <v>80</v>
      </c>
      <c r="C202" s="30" t="s">
        <v>21</v>
      </c>
      <c r="D202" s="387">
        <v>600</v>
      </c>
      <c r="E202" s="320"/>
      <c r="F202" s="39">
        <f t="shared" si="17"/>
        <v>0</v>
      </c>
      <c r="G202" s="39" t="s">
        <v>425</v>
      </c>
      <c r="M202" s="295"/>
      <c r="N202" s="403" t="s">
        <v>546</v>
      </c>
      <c r="O202" s="258">
        <v>600</v>
      </c>
      <c r="Q202" s="381" t="s">
        <v>211</v>
      </c>
    </row>
    <row r="203" spans="1:17" s="115" customFormat="1" ht="30" customHeight="1" x14ac:dyDescent="0.25">
      <c r="A203" s="22" t="s">
        <v>730</v>
      </c>
      <c r="B203" s="43" t="s">
        <v>144</v>
      </c>
      <c r="C203" s="17" t="s">
        <v>21</v>
      </c>
      <c r="D203" s="65">
        <v>116.4</v>
      </c>
      <c r="E203" s="316"/>
      <c r="F203" s="27">
        <f t="shared" si="17"/>
        <v>0</v>
      </c>
      <c r="G203" s="39" t="s">
        <v>425</v>
      </c>
      <c r="M203" s="295"/>
      <c r="N203" s="402"/>
      <c r="O203" s="269">
        <v>116.4</v>
      </c>
      <c r="Q203" s="364" t="s">
        <v>690</v>
      </c>
    </row>
    <row r="204" spans="1:17" s="115" customFormat="1" ht="33" customHeight="1" x14ac:dyDescent="0.25">
      <c r="A204" s="22" t="s">
        <v>730</v>
      </c>
      <c r="B204" s="43" t="s">
        <v>237</v>
      </c>
      <c r="C204" s="17" t="s">
        <v>21</v>
      </c>
      <c r="D204" s="65">
        <v>58.2</v>
      </c>
      <c r="E204" s="316"/>
      <c r="F204" s="27">
        <f t="shared" si="17"/>
        <v>0</v>
      </c>
      <c r="G204" s="39" t="s">
        <v>425</v>
      </c>
      <c r="M204" s="295"/>
      <c r="N204" s="402"/>
      <c r="O204" s="269">
        <v>58.2</v>
      </c>
      <c r="Q204" s="377"/>
    </row>
    <row r="205" spans="1:17" s="115" customFormat="1" ht="39.75" x14ac:dyDescent="0.25">
      <c r="A205" s="19" t="s">
        <v>362</v>
      </c>
      <c r="B205" s="72" t="s">
        <v>100</v>
      </c>
      <c r="C205" s="17" t="s">
        <v>21</v>
      </c>
      <c r="D205" s="65">
        <v>11.24</v>
      </c>
      <c r="E205" s="316"/>
      <c r="F205" s="27">
        <f t="shared" si="17"/>
        <v>0</v>
      </c>
      <c r="G205" s="27" t="s">
        <v>37</v>
      </c>
      <c r="M205" s="295"/>
      <c r="N205" s="402"/>
      <c r="O205" s="269">
        <v>11.24</v>
      </c>
      <c r="Q205" s="364"/>
    </row>
    <row r="206" spans="1:17" s="115" customFormat="1" ht="23.1" customHeight="1" x14ac:dyDescent="0.25">
      <c r="A206" s="52" t="s">
        <v>145</v>
      </c>
      <c r="B206" s="43" t="s">
        <v>146</v>
      </c>
      <c r="C206" s="30" t="s">
        <v>21</v>
      </c>
      <c r="D206" s="65">
        <v>9</v>
      </c>
      <c r="E206" s="320"/>
      <c r="F206" s="39">
        <f t="shared" si="17"/>
        <v>0</v>
      </c>
      <c r="G206" s="39" t="s">
        <v>37</v>
      </c>
      <c r="M206" s="295"/>
      <c r="N206" s="402"/>
      <c r="O206" s="269">
        <v>9</v>
      </c>
      <c r="Q206" s="382" t="s">
        <v>333</v>
      </c>
    </row>
    <row r="207" spans="1:17" s="115" customFormat="1" ht="29.1" customHeight="1" x14ac:dyDescent="0.25">
      <c r="A207" s="52" t="s">
        <v>332</v>
      </c>
      <c r="B207" s="73" t="s">
        <v>147</v>
      </c>
      <c r="C207" s="30" t="s">
        <v>21</v>
      </c>
      <c r="D207" s="65">
        <v>89.89</v>
      </c>
      <c r="E207" s="320"/>
      <c r="F207" s="39">
        <f t="shared" si="17"/>
        <v>0</v>
      </c>
      <c r="G207" s="39" t="s">
        <v>37</v>
      </c>
      <c r="M207" s="295"/>
      <c r="N207" s="402"/>
      <c r="O207" s="269">
        <v>89.89</v>
      </c>
      <c r="Q207" s="383"/>
    </row>
    <row r="208" spans="1:17" s="115" customFormat="1" ht="22.15" customHeight="1" x14ac:dyDescent="0.25">
      <c r="A208" s="52" t="s">
        <v>148</v>
      </c>
      <c r="B208" s="73" t="s">
        <v>40</v>
      </c>
      <c r="C208" s="30" t="s">
        <v>21</v>
      </c>
      <c r="D208" s="39">
        <v>100</v>
      </c>
      <c r="E208" s="320"/>
      <c r="F208" s="39">
        <f t="shared" si="17"/>
        <v>0</v>
      </c>
      <c r="G208" s="39" t="s">
        <v>37</v>
      </c>
      <c r="M208" s="295"/>
      <c r="N208" s="402"/>
      <c r="O208" s="258">
        <v>100</v>
      </c>
      <c r="Q208" s="364" t="s">
        <v>691</v>
      </c>
    </row>
    <row r="209" spans="1:17" s="115" customFormat="1" ht="39.75" x14ac:dyDescent="0.25">
      <c r="A209" s="43" t="s">
        <v>363</v>
      </c>
      <c r="B209" s="73" t="s">
        <v>149</v>
      </c>
      <c r="C209" s="30" t="s">
        <v>21</v>
      </c>
      <c r="D209" s="65">
        <v>400</v>
      </c>
      <c r="E209" s="320"/>
      <c r="F209" s="39">
        <f t="shared" si="17"/>
        <v>0</v>
      </c>
      <c r="G209" s="39" t="s">
        <v>37</v>
      </c>
      <c r="M209" s="295"/>
      <c r="N209" s="402"/>
      <c r="O209" s="269">
        <v>400</v>
      </c>
      <c r="Q209" s="384" t="s">
        <v>335</v>
      </c>
    </row>
    <row r="210" spans="1:17" s="125" customFormat="1" ht="55.15" customHeight="1" x14ac:dyDescent="0.25">
      <c r="A210" s="37" t="s">
        <v>476</v>
      </c>
      <c r="B210" s="43" t="s">
        <v>80</v>
      </c>
      <c r="C210" s="30" t="s">
        <v>21</v>
      </c>
      <c r="D210" s="39">
        <v>232.8</v>
      </c>
      <c r="E210" s="320">
        <v>1</v>
      </c>
      <c r="F210" s="39">
        <f t="shared" si="17"/>
        <v>232.8</v>
      </c>
      <c r="G210" s="39">
        <f>F210</f>
        <v>232.8</v>
      </c>
      <c r="M210" s="296" t="s">
        <v>615</v>
      </c>
      <c r="N210" s="402"/>
      <c r="O210" s="258" t="s">
        <v>395</v>
      </c>
      <c r="Q210" s="381" t="s">
        <v>212</v>
      </c>
    </row>
    <row r="211" spans="1:17" s="115" customFormat="1" ht="51.75" x14ac:dyDescent="0.25">
      <c r="A211" s="19" t="s">
        <v>364</v>
      </c>
      <c r="B211" s="72" t="s">
        <v>112</v>
      </c>
      <c r="C211" s="18" t="s">
        <v>21</v>
      </c>
      <c r="D211" s="65">
        <v>78.650000000000006</v>
      </c>
      <c r="E211" s="323">
        <v>1</v>
      </c>
      <c r="F211" s="27">
        <f t="shared" si="17"/>
        <v>78.650000000000006</v>
      </c>
      <c r="G211" s="44">
        <f>F211</f>
        <v>78.650000000000006</v>
      </c>
      <c r="M211" s="295"/>
      <c r="N211" s="402"/>
      <c r="O211" s="269">
        <v>78.650000000000006</v>
      </c>
      <c r="Q211" s="364" t="s">
        <v>336</v>
      </c>
    </row>
    <row r="212" spans="1:17" s="115" customFormat="1" ht="68.25" customHeight="1" x14ac:dyDescent="0.25">
      <c r="A212" s="19" t="s">
        <v>365</v>
      </c>
      <c r="B212" s="72" t="s">
        <v>112</v>
      </c>
      <c r="C212" s="18" t="s">
        <v>21</v>
      </c>
      <c r="D212" s="65">
        <v>150</v>
      </c>
      <c r="E212" s="323"/>
      <c r="F212" s="27">
        <f t="shared" si="17"/>
        <v>0</v>
      </c>
      <c r="G212" s="44">
        <f>F212</f>
        <v>0</v>
      </c>
      <c r="M212" s="295"/>
      <c r="N212" s="402"/>
      <c r="O212" s="269">
        <v>150</v>
      </c>
      <c r="Q212" s="364" t="s">
        <v>692</v>
      </c>
    </row>
    <row r="213" spans="1:17" s="115" customFormat="1" ht="73.150000000000006" customHeight="1" x14ac:dyDescent="0.25">
      <c r="A213" s="19" t="s">
        <v>260</v>
      </c>
      <c r="B213" s="19" t="s">
        <v>261</v>
      </c>
      <c r="C213" s="17" t="s">
        <v>59</v>
      </c>
      <c r="D213" s="65"/>
      <c r="E213" s="323"/>
      <c r="F213" s="27">
        <f t="shared" si="17"/>
        <v>0</v>
      </c>
      <c r="G213" s="44" t="s">
        <v>425</v>
      </c>
      <c r="M213" s="295"/>
      <c r="N213" s="402"/>
      <c r="O213" s="270"/>
      <c r="Q213" s="362" t="s">
        <v>338</v>
      </c>
    </row>
    <row r="214" spans="1:17" s="115" customFormat="1" x14ac:dyDescent="0.25">
      <c r="A214" s="149" t="s">
        <v>150</v>
      </c>
      <c r="B214" s="150"/>
      <c r="C214" s="150"/>
      <c r="D214" s="150"/>
      <c r="E214" s="328"/>
      <c r="F214" s="150"/>
      <c r="G214" s="148"/>
      <c r="M214" s="295"/>
      <c r="N214" s="402"/>
      <c r="O214" s="271"/>
      <c r="Q214" s="363"/>
    </row>
    <row r="215" spans="1:17" s="115" customFormat="1" ht="30.6" customHeight="1" x14ac:dyDescent="0.25">
      <c r="A215" s="19" t="s">
        <v>366</v>
      </c>
      <c r="B215" s="72" t="s">
        <v>33</v>
      </c>
      <c r="C215" s="17" t="s">
        <v>21</v>
      </c>
      <c r="D215" s="65">
        <v>116.4</v>
      </c>
      <c r="E215" s="316"/>
      <c r="F215" s="27">
        <f>D215*E215</f>
        <v>0</v>
      </c>
      <c r="G215" s="27">
        <f>F215</f>
        <v>0</v>
      </c>
      <c r="M215" s="295"/>
      <c r="N215" s="402"/>
      <c r="O215" s="269">
        <v>116.4</v>
      </c>
      <c r="Q215" s="370" t="s">
        <v>339</v>
      </c>
    </row>
    <row r="216" spans="1:17" s="125" customFormat="1" ht="30.6" customHeight="1" x14ac:dyDescent="0.25">
      <c r="A216" s="43" t="s">
        <v>367</v>
      </c>
      <c r="B216" s="73" t="s">
        <v>33</v>
      </c>
      <c r="C216" s="30" t="s">
        <v>21</v>
      </c>
      <c r="D216" s="65">
        <v>57.5</v>
      </c>
      <c r="E216" s="320"/>
      <c r="F216" s="27">
        <f>D216*E216</f>
        <v>0</v>
      </c>
      <c r="G216" s="27">
        <f>F216</f>
        <v>0</v>
      </c>
      <c r="M216" s="297"/>
      <c r="N216" s="402"/>
      <c r="O216" s="269">
        <v>57.5</v>
      </c>
      <c r="Q216" s="370" t="s">
        <v>151</v>
      </c>
    </row>
    <row r="217" spans="1:17" s="125" customFormat="1" ht="42.75" x14ac:dyDescent="0.25">
      <c r="A217" s="52" t="s">
        <v>368</v>
      </c>
      <c r="B217" s="73" t="s">
        <v>33</v>
      </c>
      <c r="C217" s="30" t="s">
        <v>21</v>
      </c>
      <c r="D217" s="65">
        <v>116.4</v>
      </c>
      <c r="E217" s="320"/>
      <c r="F217" s="39">
        <f>D217*E217</f>
        <v>0</v>
      </c>
      <c r="G217" s="39" t="s">
        <v>37</v>
      </c>
      <c r="M217" s="297"/>
      <c r="N217" s="402"/>
      <c r="O217" s="269">
        <v>116.4</v>
      </c>
      <c r="Q217" s="370" t="s">
        <v>184</v>
      </c>
    </row>
    <row r="218" spans="1:17" s="125" customFormat="1" ht="30.6" customHeight="1" x14ac:dyDescent="0.25">
      <c r="A218" s="52" t="s">
        <v>369</v>
      </c>
      <c r="B218" s="73" t="s">
        <v>33</v>
      </c>
      <c r="C218" s="30" t="s">
        <v>21</v>
      </c>
      <c r="D218" s="65">
        <v>57.5</v>
      </c>
      <c r="E218" s="320"/>
      <c r="F218" s="39">
        <f>D218*E218</f>
        <v>0</v>
      </c>
      <c r="G218" s="39" t="s">
        <v>37</v>
      </c>
      <c r="M218" s="297"/>
      <c r="N218" s="402"/>
      <c r="O218" s="269">
        <v>57.5</v>
      </c>
      <c r="Q218" s="370" t="s">
        <v>151</v>
      </c>
    </row>
    <row r="219" spans="1:17" s="302" customFormat="1" ht="34.15" customHeight="1" x14ac:dyDescent="0.25">
      <c r="A219" s="22" t="s">
        <v>370</v>
      </c>
      <c r="B219" s="74" t="s">
        <v>30</v>
      </c>
      <c r="C219" s="18" t="s">
        <v>21</v>
      </c>
      <c r="D219" s="65">
        <v>11.24</v>
      </c>
      <c r="E219" s="323">
        <v>25</v>
      </c>
      <c r="F219" s="27">
        <f>D219*E219</f>
        <v>281</v>
      </c>
      <c r="G219" s="44">
        <f>F219</f>
        <v>281</v>
      </c>
      <c r="M219" s="295"/>
      <c r="N219" s="402"/>
      <c r="O219" s="269">
        <v>11.24</v>
      </c>
      <c r="Q219" s="363" t="s">
        <v>340</v>
      </c>
    </row>
    <row r="220" spans="1:17" s="302" customFormat="1" x14ac:dyDescent="0.25">
      <c r="A220" s="149" t="s">
        <v>152</v>
      </c>
      <c r="B220" s="150"/>
      <c r="C220" s="150"/>
      <c r="D220" s="150"/>
      <c r="E220" s="328"/>
      <c r="F220" s="150"/>
      <c r="G220" s="148"/>
      <c r="M220" s="295"/>
      <c r="N220" s="402"/>
      <c r="O220" s="271"/>
      <c r="Q220" s="385"/>
    </row>
    <row r="221" spans="1:17" s="58" customFormat="1" ht="20.65" customHeight="1" x14ac:dyDescent="0.25">
      <c r="A221" s="52" t="s">
        <v>398</v>
      </c>
      <c r="B221" s="73" t="s">
        <v>30</v>
      </c>
      <c r="C221" s="30" t="s">
        <v>21</v>
      </c>
      <c r="D221" s="65">
        <v>2000</v>
      </c>
      <c r="E221" s="320"/>
      <c r="F221" s="39">
        <f t="shared" ref="F221:F226" si="18">D221*E221</f>
        <v>0</v>
      </c>
      <c r="G221" s="39">
        <f>F221</f>
        <v>0</v>
      </c>
      <c r="M221" s="297"/>
      <c r="N221" s="402"/>
      <c r="O221" s="269">
        <v>2000</v>
      </c>
      <c r="Q221" s="370" t="s">
        <v>153</v>
      </c>
    </row>
    <row r="222" spans="1:17" s="58" customFormat="1" ht="19.149999999999999" customHeight="1" x14ac:dyDescent="0.25">
      <c r="A222" s="52" t="s">
        <v>154</v>
      </c>
      <c r="B222" s="73" t="s">
        <v>100</v>
      </c>
      <c r="C222" s="30" t="s">
        <v>21</v>
      </c>
      <c r="D222" s="130">
        <v>232.8</v>
      </c>
      <c r="E222" s="320"/>
      <c r="F222" s="39">
        <f t="shared" si="18"/>
        <v>0</v>
      </c>
      <c r="G222" s="39">
        <f>F222*$E$11</f>
        <v>0</v>
      </c>
      <c r="M222" s="297"/>
      <c r="N222" s="402"/>
      <c r="O222" s="272">
        <v>232.8</v>
      </c>
      <c r="Q222" s="370" t="s">
        <v>155</v>
      </c>
    </row>
    <row r="223" spans="1:17" s="58" customFormat="1" ht="18.600000000000001" customHeight="1" x14ac:dyDescent="0.25">
      <c r="A223" s="52" t="s">
        <v>156</v>
      </c>
      <c r="B223" s="73" t="s">
        <v>100</v>
      </c>
      <c r="C223" s="30" t="s">
        <v>21</v>
      </c>
      <c r="D223" s="130">
        <v>300</v>
      </c>
      <c r="E223" s="320"/>
      <c r="F223" s="39">
        <f t="shared" si="18"/>
        <v>0</v>
      </c>
      <c r="G223" s="39">
        <f>F223*$E$11</f>
        <v>0</v>
      </c>
      <c r="M223" s="297"/>
      <c r="N223" s="402"/>
      <c r="O223" s="272">
        <v>300</v>
      </c>
      <c r="Q223" s="370" t="s">
        <v>157</v>
      </c>
    </row>
    <row r="224" spans="1:17" s="58" customFormat="1" ht="17.100000000000001" customHeight="1" x14ac:dyDescent="0.25">
      <c r="A224" s="52" t="s">
        <v>462</v>
      </c>
      <c r="B224" s="73" t="s">
        <v>159</v>
      </c>
      <c r="C224" s="30" t="s">
        <v>21</v>
      </c>
      <c r="D224" s="65">
        <v>200</v>
      </c>
      <c r="E224" s="320"/>
      <c r="F224" s="39">
        <f t="shared" si="18"/>
        <v>0</v>
      </c>
      <c r="G224" s="39">
        <f>F224*$E$11</f>
        <v>0</v>
      </c>
      <c r="M224" s="297"/>
      <c r="N224" s="402"/>
      <c r="O224" s="269">
        <v>200</v>
      </c>
      <c r="Q224" s="370" t="s">
        <v>160</v>
      </c>
    </row>
    <row r="225" spans="1:17" s="58" customFormat="1" ht="30" x14ac:dyDescent="0.25">
      <c r="A225" s="52" t="s">
        <v>161</v>
      </c>
      <c r="B225" s="73" t="s">
        <v>30</v>
      </c>
      <c r="C225" s="30" t="s">
        <v>21</v>
      </c>
      <c r="D225" s="65">
        <v>210</v>
      </c>
      <c r="E225" s="320"/>
      <c r="F225" s="39">
        <f t="shared" si="18"/>
        <v>0</v>
      </c>
      <c r="G225" s="39">
        <f>F225</f>
        <v>0</v>
      </c>
      <c r="M225" s="297"/>
      <c r="N225" s="402"/>
      <c r="O225" s="269">
        <v>210</v>
      </c>
      <c r="Q225" s="377"/>
    </row>
    <row r="226" spans="1:17" s="302" customFormat="1" ht="18" customHeight="1" x14ac:dyDescent="0.25">
      <c r="A226" s="52" t="s">
        <v>162</v>
      </c>
      <c r="B226" s="73" t="s">
        <v>100</v>
      </c>
      <c r="C226" s="30" t="s">
        <v>21</v>
      </c>
      <c r="D226" s="130">
        <v>500</v>
      </c>
      <c r="E226" s="320"/>
      <c r="F226" s="39">
        <f t="shared" si="18"/>
        <v>0</v>
      </c>
      <c r="G226" s="39" t="s">
        <v>37</v>
      </c>
      <c r="M226" s="295"/>
      <c r="N226" s="402"/>
      <c r="O226" s="272">
        <v>500</v>
      </c>
      <c r="Q226" s="370" t="s">
        <v>213</v>
      </c>
    </row>
    <row r="227" spans="1:17" s="302" customFormat="1" x14ac:dyDescent="0.25">
      <c r="A227" s="149" t="s">
        <v>163</v>
      </c>
      <c r="B227" s="150"/>
      <c r="C227" s="150"/>
      <c r="D227" s="150"/>
      <c r="E227" s="328"/>
      <c r="F227" s="150"/>
      <c r="G227" s="148"/>
      <c r="M227" s="295"/>
      <c r="N227" s="402"/>
      <c r="O227" s="263"/>
      <c r="Q227" s="386"/>
    </row>
    <row r="228" spans="1:17" s="302" customFormat="1" ht="42.75" x14ac:dyDescent="0.25">
      <c r="A228" s="37" t="s">
        <v>467</v>
      </c>
      <c r="B228" s="43" t="s">
        <v>30</v>
      </c>
      <c r="C228" s="30" t="s">
        <v>21</v>
      </c>
      <c r="D228" s="39">
        <v>1500</v>
      </c>
      <c r="E228" s="320"/>
      <c r="F228" s="39">
        <f>D228*E228</f>
        <v>0</v>
      </c>
      <c r="G228" s="39">
        <f>F228</f>
        <v>0</v>
      </c>
      <c r="M228" s="295"/>
      <c r="N228" s="402"/>
      <c r="O228" s="262">
        <v>1500</v>
      </c>
      <c r="Q228" s="381" t="s">
        <v>238</v>
      </c>
    </row>
    <row r="229" spans="1:17" s="58" customFormat="1" ht="21.75" customHeight="1" x14ac:dyDescent="0.25">
      <c r="A229" s="37" t="s">
        <v>164</v>
      </c>
      <c r="B229" s="43" t="s">
        <v>159</v>
      </c>
      <c r="C229" s="30" t="s">
        <v>21</v>
      </c>
      <c r="D229" s="39">
        <v>5</v>
      </c>
      <c r="E229" s="320"/>
      <c r="F229" s="39">
        <f t="shared" ref="F229:F239" si="19">D229*E229</f>
        <v>0</v>
      </c>
      <c r="G229" s="39">
        <f>F229*$E$11</f>
        <v>0</v>
      </c>
      <c r="M229" s="297"/>
      <c r="N229" s="402"/>
      <c r="O229" s="262">
        <v>5</v>
      </c>
      <c r="Q229" s="381" t="s">
        <v>165</v>
      </c>
    </row>
    <row r="230" spans="1:17" s="58" customFormat="1" ht="60" x14ac:dyDescent="0.25">
      <c r="A230" s="52" t="s">
        <v>166</v>
      </c>
      <c r="B230" s="73" t="s">
        <v>30</v>
      </c>
      <c r="C230" s="30" t="s">
        <v>21</v>
      </c>
      <c r="D230" s="65">
        <v>2000</v>
      </c>
      <c r="E230" s="320"/>
      <c r="F230" s="39">
        <f t="shared" si="19"/>
        <v>0</v>
      </c>
      <c r="G230" s="39">
        <f>F230</f>
        <v>0</v>
      </c>
      <c r="M230" s="297"/>
      <c r="N230" s="402"/>
      <c r="O230" s="273">
        <v>2000</v>
      </c>
      <c r="Q230" s="381" t="s">
        <v>167</v>
      </c>
    </row>
    <row r="231" spans="1:17" s="302" customFormat="1" ht="33" customHeight="1" x14ac:dyDescent="0.25">
      <c r="A231" s="37" t="s">
        <v>468</v>
      </c>
      <c r="B231" s="43" t="s">
        <v>477</v>
      </c>
      <c r="C231" s="30"/>
      <c r="D231" s="65">
        <v>58.2</v>
      </c>
      <c r="E231" s="320"/>
      <c r="F231" s="39">
        <f t="shared" si="19"/>
        <v>0</v>
      </c>
      <c r="G231" s="39">
        <f>F231</f>
        <v>0</v>
      </c>
      <c r="M231" s="295"/>
      <c r="N231" s="402"/>
      <c r="O231" s="273">
        <v>58.2</v>
      </c>
      <c r="Q231" s="381" t="s">
        <v>168</v>
      </c>
    </row>
    <row r="232" spans="1:17" s="59" customFormat="1" ht="42.75" x14ac:dyDescent="0.25">
      <c r="A232" s="52" t="s">
        <v>469</v>
      </c>
      <c r="B232" s="73" t="s">
        <v>100</v>
      </c>
      <c r="C232" s="30" t="s">
        <v>21</v>
      </c>
      <c r="D232" s="130">
        <v>349.2</v>
      </c>
      <c r="E232" s="320"/>
      <c r="F232" s="39">
        <f t="shared" si="19"/>
        <v>0</v>
      </c>
      <c r="G232" s="39">
        <f>F232*$E$11</f>
        <v>0</v>
      </c>
      <c r="M232" s="295"/>
      <c r="N232" s="402"/>
      <c r="O232" s="274">
        <v>349.2</v>
      </c>
      <c r="Q232" s="381" t="s">
        <v>169</v>
      </c>
    </row>
    <row r="233" spans="1:17" s="58" customFormat="1" ht="32.1" customHeight="1" x14ac:dyDescent="0.25">
      <c r="A233" s="52" t="s">
        <v>470</v>
      </c>
      <c r="B233" s="73" t="s">
        <v>100</v>
      </c>
      <c r="C233" s="30" t="s">
        <v>21</v>
      </c>
      <c r="D233" s="39">
        <v>58.2</v>
      </c>
      <c r="E233" s="320"/>
      <c r="F233" s="39">
        <f t="shared" si="19"/>
        <v>0</v>
      </c>
      <c r="G233" s="39" t="s">
        <v>37</v>
      </c>
      <c r="M233" s="297"/>
      <c r="N233" s="402"/>
      <c r="O233" s="262" t="s">
        <v>170</v>
      </c>
      <c r="Q233" s="381" t="s">
        <v>171</v>
      </c>
    </row>
    <row r="234" spans="1:17" s="58" customFormat="1" ht="124.5" x14ac:dyDescent="0.25">
      <c r="A234" s="55" t="s">
        <v>373</v>
      </c>
      <c r="B234" s="73" t="s">
        <v>590</v>
      </c>
      <c r="C234" s="30" t="s">
        <v>21</v>
      </c>
      <c r="D234" s="130">
        <v>11.24</v>
      </c>
      <c r="E234" s="320"/>
      <c r="F234" s="39">
        <f t="shared" si="19"/>
        <v>0</v>
      </c>
      <c r="G234" s="39">
        <f>F234</f>
        <v>0</v>
      </c>
      <c r="M234" s="297"/>
      <c r="N234" s="406"/>
      <c r="O234" s="274">
        <v>11.24</v>
      </c>
      <c r="Q234" s="381" t="s">
        <v>172</v>
      </c>
    </row>
    <row r="235" spans="1:17" s="302" customFormat="1" ht="57.75" x14ac:dyDescent="0.25">
      <c r="A235" s="33" t="s">
        <v>629</v>
      </c>
      <c r="B235" s="43" t="s">
        <v>257</v>
      </c>
      <c r="C235" s="30" t="s">
        <v>21</v>
      </c>
      <c r="D235" s="130">
        <v>695.6</v>
      </c>
      <c r="E235" s="329"/>
      <c r="F235" s="39">
        <f t="shared" si="19"/>
        <v>0</v>
      </c>
      <c r="G235" s="39">
        <f>F235</f>
        <v>0</v>
      </c>
      <c r="M235" s="295"/>
      <c r="N235" s="405" t="s">
        <v>639</v>
      </c>
      <c r="O235" s="274">
        <v>761.6</v>
      </c>
      <c r="Q235" s="370" t="s">
        <v>181</v>
      </c>
    </row>
    <row r="236" spans="1:17" s="58" customFormat="1" ht="92.65" customHeight="1" x14ac:dyDescent="0.25">
      <c r="A236" s="304" t="s">
        <v>375</v>
      </c>
      <c r="B236" s="43" t="s">
        <v>226</v>
      </c>
      <c r="C236" s="30" t="s">
        <v>21</v>
      </c>
      <c r="D236" s="39">
        <v>28.75</v>
      </c>
      <c r="E236" s="320"/>
      <c r="F236" s="39">
        <f t="shared" si="19"/>
        <v>0</v>
      </c>
      <c r="G236" s="39">
        <f>F236*$E$11</f>
        <v>0</v>
      </c>
      <c r="M236" s="297"/>
      <c r="N236" s="405" t="s">
        <v>638</v>
      </c>
      <c r="O236" s="262">
        <v>37</v>
      </c>
      <c r="Q236" s="370" t="s">
        <v>179</v>
      </c>
    </row>
    <row r="237" spans="1:17" s="58" customFormat="1" ht="31.5" customHeight="1" x14ac:dyDescent="0.25">
      <c r="A237" s="55" t="s">
        <v>173</v>
      </c>
      <c r="B237" s="43" t="s">
        <v>471</v>
      </c>
      <c r="C237" s="30" t="s">
        <v>174</v>
      </c>
      <c r="D237" s="39">
        <v>172.5</v>
      </c>
      <c r="E237" s="320"/>
      <c r="F237" s="39">
        <f t="shared" si="19"/>
        <v>0</v>
      </c>
      <c r="G237" s="39">
        <f>F237</f>
        <v>0</v>
      </c>
      <c r="M237" s="297"/>
      <c r="N237" s="402"/>
      <c r="O237" s="262">
        <v>172.5</v>
      </c>
      <c r="Q237" s="377"/>
    </row>
    <row r="238" spans="1:17" s="58" customFormat="1" ht="82.5" customHeight="1" x14ac:dyDescent="0.25">
      <c r="A238" s="305" t="s">
        <v>630</v>
      </c>
      <c r="B238" s="43" t="s">
        <v>92</v>
      </c>
      <c r="C238" s="30" t="s">
        <v>21</v>
      </c>
      <c r="D238" s="39">
        <v>224.72</v>
      </c>
      <c r="E238" s="320"/>
      <c r="F238" s="39">
        <f t="shared" si="19"/>
        <v>0</v>
      </c>
      <c r="G238" s="39">
        <f>F238</f>
        <v>0</v>
      </c>
      <c r="M238" s="297"/>
      <c r="N238" s="402"/>
      <c r="O238" s="262">
        <v>224.72</v>
      </c>
      <c r="Q238" s="377"/>
    </row>
    <row r="239" spans="1:17" s="302" customFormat="1" ht="30" x14ac:dyDescent="0.25">
      <c r="A239" s="305" t="s">
        <v>631</v>
      </c>
      <c r="B239" s="43" t="s">
        <v>40</v>
      </c>
      <c r="C239" s="30" t="s">
        <v>21</v>
      </c>
      <c r="D239" s="39">
        <v>58.2</v>
      </c>
      <c r="E239" s="320"/>
      <c r="F239" s="39">
        <f t="shared" si="19"/>
        <v>0</v>
      </c>
      <c r="G239" s="39">
        <f>F239*$E$11</f>
        <v>0</v>
      </c>
      <c r="M239" s="295"/>
      <c r="N239" s="402"/>
      <c r="O239" s="262">
        <v>58.2</v>
      </c>
      <c r="Q239" s="370" t="s">
        <v>693</v>
      </c>
    </row>
    <row r="240" spans="1:17" s="302" customFormat="1" x14ac:dyDescent="0.25">
      <c r="A240" s="431" t="s">
        <v>463</v>
      </c>
      <c r="B240" s="432"/>
      <c r="C240" s="432"/>
      <c r="D240" s="432"/>
      <c r="E240" s="432"/>
      <c r="F240" s="432"/>
      <c r="G240" s="306"/>
      <c r="M240" s="295"/>
      <c r="N240" s="402"/>
      <c r="O240" s="204"/>
      <c r="P240" s="10"/>
      <c r="Q240" s="356"/>
    </row>
    <row r="241" spans="1:17" s="138" customFormat="1" ht="15.75" thickBot="1" x14ac:dyDescent="0.25">
      <c r="A241" s="299"/>
      <c r="B241" s="299"/>
      <c r="C241" s="300"/>
      <c r="D241" s="91"/>
      <c r="E241" s="308"/>
      <c r="F241" s="301"/>
      <c r="G241" s="301"/>
      <c r="M241" s="294"/>
      <c r="N241" s="402"/>
      <c r="O241" s="204"/>
      <c r="Q241" s="356"/>
    </row>
    <row r="242" spans="1:17" s="115" customFormat="1" ht="15.75" thickBot="1" x14ac:dyDescent="0.3">
      <c r="A242" s="152" t="s">
        <v>175</v>
      </c>
      <c r="B242" s="302"/>
      <c r="C242" s="307"/>
      <c r="D242" s="132"/>
      <c r="E242" s="330"/>
      <c r="F242" s="303"/>
      <c r="G242" s="153">
        <f>SUM(G22:G239)</f>
        <v>5609.81</v>
      </c>
      <c r="M242" s="295"/>
      <c r="N242" s="402"/>
      <c r="O242" s="204"/>
      <c r="Q242" s="356"/>
    </row>
    <row r="243" spans="1:17" s="115" customFormat="1" x14ac:dyDescent="0.25">
      <c r="C243" s="134"/>
      <c r="D243" s="135"/>
      <c r="E243" s="331"/>
      <c r="F243" s="137"/>
      <c r="G243" s="137"/>
      <c r="M243" s="295"/>
      <c r="N243" s="402"/>
      <c r="O243" s="204"/>
      <c r="Q243" s="356"/>
    </row>
    <row r="244" spans="1:17" s="115" customFormat="1" x14ac:dyDescent="0.25">
      <c r="A244" s="302"/>
      <c r="B244" s="302"/>
      <c r="C244" s="307"/>
      <c r="D244" s="132"/>
      <c r="E244" s="330"/>
      <c r="F244" s="303"/>
      <c r="G244" s="303"/>
      <c r="M244" s="295"/>
      <c r="N244" s="402"/>
      <c r="O244" s="204"/>
      <c r="Q244" s="356"/>
    </row>
    <row r="245" spans="1:17" s="138" customFormat="1" x14ac:dyDescent="0.2">
      <c r="A245" s="299"/>
      <c r="B245" s="299"/>
      <c r="C245" s="300"/>
      <c r="D245" s="91"/>
      <c r="E245" s="308"/>
      <c r="F245" s="301"/>
      <c r="G245" s="301"/>
      <c r="M245" s="294"/>
      <c r="N245" s="402"/>
      <c r="O245" s="204"/>
      <c r="Q245" s="356"/>
    </row>
    <row r="246" spans="1:17" s="138" customFormat="1" x14ac:dyDescent="0.2">
      <c r="A246" s="299"/>
      <c r="B246" s="299"/>
      <c r="C246" s="300"/>
      <c r="D246" s="91"/>
      <c r="E246" s="308"/>
      <c r="F246" s="301"/>
      <c r="G246" s="301"/>
      <c r="M246" s="294"/>
      <c r="N246" s="402"/>
      <c r="O246" s="204"/>
      <c r="Q246" s="356"/>
    </row>
    <row r="247" spans="1:17" s="138" customFormat="1" x14ac:dyDescent="0.2">
      <c r="A247" s="299"/>
      <c r="B247" s="299"/>
      <c r="C247" s="300"/>
      <c r="D247" s="91"/>
      <c r="E247" s="308"/>
      <c r="F247" s="301"/>
      <c r="G247" s="301"/>
      <c r="M247" s="294"/>
      <c r="N247" s="402"/>
      <c r="O247" s="204"/>
      <c r="Q247" s="356"/>
    </row>
    <row r="248" spans="1:17" s="138" customFormat="1" x14ac:dyDescent="0.2">
      <c r="A248" s="299"/>
      <c r="B248" s="299"/>
      <c r="C248" s="300"/>
      <c r="D248" s="91"/>
      <c r="E248" s="308"/>
      <c r="F248" s="301"/>
      <c r="G248" s="301"/>
      <c r="M248" s="294"/>
      <c r="N248" s="402"/>
      <c r="O248" s="204"/>
      <c r="Q248" s="356"/>
    </row>
    <row r="249" spans="1:17" s="138" customFormat="1" x14ac:dyDescent="0.2">
      <c r="A249" s="299"/>
      <c r="B249" s="299"/>
      <c r="C249" s="300"/>
      <c r="D249" s="91"/>
      <c r="E249" s="308"/>
      <c r="F249" s="301"/>
      <c r="G249" s="301"/>
      <c r="M249" s="294"/>
      <c r="N249" s="402"/>
      <c r="O249" s="204"/>
      <c r="Q249" s="356"/>
    </row>
    <row r="250" spans="1:17" s="138" customFormat="1" x14ac:dyDescent="0.2">
      <c r="A250" s="299"/>
      <c r="B250" s="299"/>
      <c r="C250" s="300"/>
      <c r="D250" s="91"/>
      <c r="E250" s="308"/>
      <c r="F250" s="301"/>
      <c r="G250" s="301"/>
      <c r="M250" s="294"/>
      <c r="N250" s="402"/>
      <c r="O250" s="204"/>
      <c r="Q250" s="356"/>
    </row>
    <row r="251" spans="1:17" s="138" customFormat="1" x14ac:dyDescent="0.2">
      <c r="A251" s="299"/>
      <c r="B251" s="299"/>
      <c r="C251" s="300"/>
      <c r="D251" s="91"/>
      <c r="E251" s="308"/>
      <c r="F251" s="301"/>
      <c r="G251" s="301"/>
      <c r="M251" s="294"/>
      <c r="N251" s="402"/>
      <c r="O251" s="204"/>
      <c r="Q251" s="356"/>
    </row>
    <row r="252" spans="1:17" s="138" customFormat="1" x14ac:dyDescent="0.2">
      <c r="A252" s="299"/>
      <c r="B252" s="299"/>
      <c r="C252" s="300"/>
      <c r="D252" s="91"/>
      <c r="E252" s="308"/>
      <c r="F252" s="301"/>
      <c r="G252" s="301"/>
      <c r="M252" s="294"/>
      <c r="N252" s="402"/>
      <c r="O252" s="204"/>
      <c r="Q252" s="356"/>
    </row>
    <row r="253" spans="1:17" s="138" customFormat="1" x14ac:dyDescent="0.2">
      <c r="A253" s="299"/>
      <c r="B253" s="299"/>
      <c r="C253" s="300"/>
      <c r="D253" s="91"/>
      <c r="E253" s="308"/>
      <c r="F253" s="301"/>
      <c r="G253" s="301"/>
      <c r="M253" s="294"/>
      <c r="N253" s="402"/>
      <c r="O253" s="204"/>
      <c r="Q253" s="356"/>
    </row>
    <row r="254" spans="1:17" s="138" customFormat="1" x14ac:dyDescent="0.2">
      <c r="A254" s="299"/>
      <c r="B254" s="299"/>
      <c r="C254" s="300"/>
      <c r="D254" s="91"/>
      <c r="E254" s="308"/>
      <c r="F254" s="301"/>
      <c r="G254" s="301"/>
      <c r="M254" s="294"/>
      <c r="N254" s="402"/>
      <c r="O254" s="204"/>
      <c r="Q254" s="356"/>
    </row>
    <row r="255" spans="1:17" s="138" customFormat="1" x14ac:dyDescent="0.2">
      <c r="A255" s="299"/>
      <c r="B255" s="299"/>
      <c r="C255" s="300"/>
      <c r="D255" s="91"/>
      <c r="E255" s="308"/>
      <c r="F255" s="301"/>
      <c r="G255" s="301"/>
      <c r="M255" s="294"/>
      <c r="N255" s="402"/>
      <c r="O255" s="204"/>
      <c r="Q255" s="356"/>
    </row>
    <row r="256" spans="1:17" s="138" customFormat="1" x14ac:dyDescent="0.2">
      <c r="A256" s="299"/>
      <c r="B256" s="299"/>
      <c r="C256" s="300"/>
      <c r="D256" s="91"/>
      <c r="E256" s="308"/>
      <c r="F256" s="301"/>
      <c r="G256" s="301"/>
      <c r="M256" s="294"/>
      <c r="N256" s="402"/>
      <c r="O256" s="204"/>
      <c r="Q256" s="356"/>
    </row>
    <row r="257" spans="1:17" s="138" customFormat="1" x14ac:dyDescent="0.2">
      <c r="A257" s="299"/>
      <c r="B257" s="299"/>
      <c r="C257" s="300"/>
      <c r="D257" s="91"/>
      <c r="E257" s="308"/>
      <c r="F257" s="301"/>
      <c r="G257" s="301"/>
      <c r="M257" s="294"/>
      <c r="N257" s="402"/>
      <c r="O257" s="204"/>
      <c r="Q257" s="356"/>
    </row>
    <row r="258" spans="1:17" s="138" customFormat="1" x14ac:dyDescent="0.2">
      <c r="A258" s="299"/>
      <c r="B258" s="299"/>
      <c r="C258" s="300"/>
      <c r="D258" s="91"/>
      <c r="E258" s="308"/>
      <c r="F258" s="301"/>
      <c r="G258" s="301"/>
      <c r="M258" s="294"/>
      <c r="N258" s="402"/>
      <c r="O258" s="204"/>
      <c r="Q258" s="356"/>
    </row>
    <row r="259" spans="1:17" s="138" customFormat="1" x14ac:dyDescent="0.2">
      <c r="A259" s="299"/>
      <c r="B259" s="299"/>
      <c r="C259" s="300"/>
      <c r="D259" s="91"/>
      <c r="E259" s="308"/>
      <c r="F259" s="301"/>
      <c r="G259" s="301"/>
      <c r="M259" s="294"/>
      <c r="N259" s="402"/>
      <c r="O259" s="204"/>
      <c r="Q259" s="356"/>
    </row>
    <row r="260" spans="1:17" s="138" customFormat="1" x14ac:dyDescent="0.2">
      <c r="A260" s="299"/>
      <c r="B260" s="299"/>
      <c r="C260" s="300"/>
      <c r="D260" s="91"/>
      <c r="E260" s="308"/>
      <c r="F260" s="301"/>
      <c r="G260" s="301"/>
      <c r="M260" s="294"/>
      <c r="N260" s="402"/>
      <c r="O260" s="204"/>
      <c r="Q260" s="356"/>
    </row>
    <row r="261" spans="1:17" s="138" customFormat="1" x14ac:dyDescent="0.2">
      <c r="A261" s="299"/>
      <c r="B261" s="299"/>
      <c r="C261" s="300"/>
      <c r="D261" s="91"/>
      <c r="E261" s="308"/>
      <c r="F261" s="301"/>
      <c r="G261" s="301"/>
      <c r="M261" s="294"/>
      <c r="N261" s="402"/>
      <c r="O261" s="204"/>
      <c r="Q261" s="356"/>
    </row>
    <row r="262" spans="1:17" s="138" customFormat="1" x14ac:dyDescent="0.2">
      <c r="A262" s="299"/>
      <c r="B262" s="299"/>
      <c r="C262" s="300"/>
      <c r="D262" s="91"/>
      <c r="E262" s="308"/>
      <c r="F262" s="301"/>
      <c r="G262" s="301"/>
      <c r="M262" s="294"/>
      <c r="N262" s="402"/>
      <c r="O262" s="204"/>
      <c r="Q262" s="356"/>
    </row>
    <row r="263" spans="1:17" s="138" customFormat="1" x14ac:dyDescent="0.2">
      <c r="A263" s="299"/>
      <c r="B263" s="299"/>
      <c r="C263" s="300"/>
      <c r="D263" s="91"/>
      <c r="E263" s="308"/>
      <c r="F263" s="301"/>
      <c r="G263" s="301"/>
      <c r="M263" s="294"/>
      <c r="N263" s="402"/>
      <c r="O263" s="204"/>
      <c r="Q263" s="356"/>
    </row>
    <row r="264" spans="1:17" s="138" customFormat="1" x14ac:dyDescent="0.2">
      <c r="A264" s="299"/>
      <c r="B264" s="299"/>
      <c r="C264" s="300"/>
      <c r="D264" s="91"/>
      <c r="E264" s="308"/>
      <c r="F264" s="301"/>
      <c r="G264" s="301"/>
      <c r="M264" s="294"/>
      <c r="N264" s="402"/>
      <c r="O264" s="204"/>
      <c r="Q264" s="356"/>
    </row>
    <row r="265" spans="1:17" s="138" customFormat="1" x14ac:dyDescent="0.2">
      <c r="A265" s="299"/>
      <c r="B265" s="299"/>
      <c r="C265" s="300"/>
      <c r="D265" s="91"/>
      <c r="E265" s="308"/>
      <c r="F265" s="301"/>
      <c r="G265" s="301"/>
      <c r="M265" s="294"/>
      <c r="N265" s="402"/>
      <c r="O265" s="204"/>
      <c r="Q265" s="356"/>
    </row>
    <row r="266" spans="1:17" s="138" customFormat="1" x14ac:dyDescent="0.2">
      <c r="A266" s="299"/>
      <c r="B266" s="299"/>
      <c r="C266" s="300"/>
      <c r="D266" s="91"/>
      <c r="E266" s="308"/>
      <c r="F266" s="301"/>
      <c r="G266" s="301"/>
      <c r="M266" s="294"/>
      <c r="N266" s="402"/>
      <c r="O266" s="204"/>
      <c r="Q266" s="356"/>
    </row>
    <row r="267" spans="1:17" s="138" customFormat="1" x14ac:dyDescent="0.2">
      <c r="A267" s="299"/>
      <c r="B267" s="299"/>
      <c r="C267" s="300"/>
      <c r="D267" s="91"/>
      <c r="E267" s="308"/>
      <c r="F267" s="301"/>
      <c r="G267" s="301"/>
      <c r="M267" s="294"/>
      <c r="N267" s="402"/>
      <c r="O267" s="204"/>
      <c r="Q267" s="356"/>
    </row>
    <row r="268" spans="1:17" s="138" customFormat="1" x14ac:dyDescent="0.2">
      <c r="A268" s="299"/>
      <c r="B268" s="299"/>
      <c r="C268" s="300"/>
      <c r="D268" s="91"/>
      <c r="E268" s="308"/>
      <c r="F268" s="301"/>
      <c r="G268" s="301"/>
      <c r="M268" s="294"/>
      <c r="N268" s="402"/>
      <c r="O268" s="204"/>
      <c r="Q268" s="356"/>
    </row>
    <row r="269" spans="1:17" s="138" customFormat="1" x14ac:dyDescent="0.2">
      <c r="A269" s="299"/>
      <c r="B269" s="299"/>
      <c r="C269" s="300"/>
      <c r="D269" s="91"/>
      <c r="E269" s="308"/>
      <c r="F269" s="301"/>
      <c r="G269" s="301"/>
      <c r="M269" s="294"/>
      <c r="N269" s="402"/>
      <c r="O269" s="204"/>
      <c r="Q269" s="356"/>
    </row>
    <row r="270" spans="1:17" s="138" customFormat="1" x14ac:dyDescent="0.2">
      <c r="A270" s="299"/>
      <c r="B270" s="299"/>
      <c r="C270" s="300"/>
      <c r="D270" s="91"/>
      <c r="E270" s="308"/>
      <c r="F270" s="301"/>
      <c r="G270" s="301"/>
      <c r="M270" s="294"/>
      <c r="N270" s="402"/>
      <c r="O270" s="204"/>
      <c r="Q270" s="356"/>
    </row>
    <row r="271" spans="1:17" s="138" customFormat="1" x14ac:dyDescent="0.2">
      <c r="A271" s="299"/>
      <c r="B271" s="299"/>
      <c r="C271" s="300"/>
      <c r="D271" s="91"/>
      <c r="E271" s="308"/>
      <c r="F271" s="301"/>
      <c r="G271" s="301"/>
      <c r="M271" s="294"/>
      <c r="N271" s="402"/>
      <c r="O271" s="204"/>
      <c r="Q271" s="356"/>
    </row>
    <row r="272" spans="1:17" s="138" customFormat="1" x14ac:dyDescent="0.2">
      <c r="A272" s="299"/>
      <c r="B272" s="299"/>
      <c r="C272" s="300"/>
      <c r="D272" s="91"/>
      <c r="E272" s="308"/>
      <c r="F272" s="301"/>
      <c r="G272" s="301"/>
      <c r="M272" s="294"/>
      <c r="N272" s="402"/>
      <c r="O272" s="204"/>
      <c r="Q272" s="356"/>
    </row>
    <row r="273" spans="1:162" s="138" customFormat="1" x14ac:dyDescent="0.2">
      <c r="A273" s="299"/>
      <c r="B273" s="299"/>
      <c r="C273" s="300"/>
      <c r="D273" s="91"/>
      <c r="E273" s="308"/>
      <c r="F273" s="301"/>
      <c r="G273" s="301"/>
      <c r="M273" s="294"/>
      <c r="N273" s="402"/>
      <c r="O273" s="204"/>
      <c r="Q273" s="356"/>
    </row>
    <row r="274" spans="1:162" s="138" customFormat="1" x14ac:dyDescent="0.2">
      <c r="A274" s="299"/>
      <c r="B274" s="299"/>
      <c r="C274" s="300"/>
      <c r="D274" s="91"/>
      <c r="E274" s="308"/>
      <c r="F274" s="301"/>
      <c r="G274" s="301"/>
      <c r="M274" s="294"/>
      <c r="N274" s="402"/>
      <c r="O274" s="204"/>
      <c r="Q274" s="356"/>
    </row>
    <row r="275" spans="1:162" s="138" customFormat="1" x14ac:dyDescent="0.2">
      <c r="A275" s="299"/>
      <c r="B275" s="299"/>
      <c r="C275" s="300"/>
      <c r="D275" s="91"/>
      <c r="E275" s="308"/>
      <c r="F275" s="301"/>
      <c r="G275" s="301"/>
      <c r="M275" s="294"/>
      <c r="N275" s="402"/>
      <c r="O275" s="204"/>
      <c r="Q275" s="356"/>
    </row>
    <row r="276" spans="1:162" s="138" customFormat="1" x14ac:dyDescent="0.2">
      <c r="A276" s="299"/>
      <c r="B276" s="299"/>
      <c r="C276" s="300"/>
      <c r="D276" s="91"/>
      <c r="E276" s="308"/>
      <c r="F276" s="301"/>
      <c r="G276" s="301"/>
      <c r="M276" s="294"/>
      <c r="N276" s="402"/>
      <c r="O276" s="204"/>
      <c r="Q276" s="356"/>
    </row>
    <row r="277" spans="1:162" s="138" customFormat="1" x14ac:dyDescent="0.2">
      <c r="A277" s="299"/>
      <c r="B277" s="299"/>
      <c r="C277" s="300"/>
      <c r="D277" s="91"/>
      <c r="E277" s="308"/>
      <c r="F277" s="301"/>
      <c r="G277" s="301"/>
      <c r="M277" s="294"/>
      <c r="N277" s="402"/>
      <c r="O277" s="204"/>
      <c r="Q277" s="356"/>
    </row>
    <row r="278" spans="1:162" s="138" customFormat="1" x14ac:dyDescent="0.2">
      <c r="A278" s="299"/>
      <c r="B278" s="299"/>
      <c r="C278" s="300"/>
      <c r="D278" s="91"/>
      <c r="E278" s="308"/>
      <c r="F278" s="301"/>
      <c r="G278" s="301"/>
      <c r="M278" s="294"/>
      <c r="N278" s="402"/>
      <c r="O278" s="204"/>
      <c r="Q278" s="356"/>
    </row>
    <row r="279" spans="1:162" s="138" customFormat="1" x14ac:dyDescent="0.2">
      <c r="A279" s="299"/>
      <c r="B279" s="299"/>
      <c r="C279" s="300"/>
      <c r="D279" s="91"/>
      <c r="E279" s="308"/>
      <c r="F279" s="301"/>
      <c r="G279" s="301"/>
      <c r="M279" s="294"/>
      <c r="N279" s="402"/>
      <c r="O279" s="204"/>
      <c r="Q279" s="356"/>
    </row>
    <row r="280" spans="1:162" s="138" customFormat="1" x14ac:dyDescent="0.2">
      <c r="A280" s="299"/>
      <c r="B280" s="299"/>
      <c r="C280" s="300"/>
      <c r="D280" s="91"/>
      <c r="E280" s="308"/>
      <c r="F280" s="301"/>
      <c r="G280" s="301"/>
      <c r="M280" s="294"/>
      <c r="N280" s="402"/>
      <c r="O280" s="204"/>
      <c r="Q280" s="356"/>
    </row>
    <row r="281" spans="1:162" s="138" customFormat="1" x14ac:dyDescent="0.2">
      <c r="A281" s="299"/>
      <c r="B281" s="299"/>
      <c r="C281" s="300"/>
      <c r="D281" s="91"/>
      <c r="E281" s="308"/>
      <c r="F281" s="301"/>
      <c r="G281" s="301"/>
      <c r="M281" s="294"/>
      <c r="N281" s="402"/>
      <c r="O281" s="204"/>
      <c r="Q281" s="356"/>
    </row>
    <row r="282" spans="1:162" x14ac:dyDescent="0.2">
      <c r="H282" s="138"/>
      <c r="I282" s="138"/>
      <c r="J282" s="138"/>
      <c r="K282" s="138"/>
      <c r="L282" s="138"/>
      <c r="P282" s="138"/>
      <c r="R282" s="138"/>
      <c r="S282" s="138"/>
      <c r="T282" s="138"/>
      <c r="U282" s="138"/>
      <c r="V282" s="138"/>
      <c r="W282" s="138"/>
      <c r="X282" s="138"/>
      <c r="Y282" s="138"/>
      <c r="Z282" s="138"/>
      <c r="AA282" s="138"/>
      <c r="AB282" s="138"/>
      <c r="AC282" s="138"/>
      <c r="AD282" s="138"/>
      <c r="AE282" s="138"/>
      <c r="AF282" s="138"/>
      <c r="AG282" s="138"/>
      <c r="AH282" s="138"/>
      <c r="AI282" s="138"/>
      <c r="AJ282" s="138"/>
      <c r="AK282" s="138"/>
      <c r="AL282" s="138"/>
      <c r="AM282" s="138"/>
      <c r="AN282" s="138"/>
      <c r="AO282" s="138"/>
      <c r="AP282" s="138"/>
      <c r="AQ282" s="138"/>
      <c r="AR282" s="138"/>
      <c r="AS282" s="138"/>
      <c r="AT282" s="138"/>
      <c r="AU282" s="138"/>
      <c r="AV282" s="138"/>
      <c r="AW282" s="138"/>
      <c r="AX282" s="138"/>
      <c r="AY282" s="138"/>
      <c r="AZ282" s="138"/>
      <c r="BA282" s="138"/>
      <c r="BB282" s="138"/>
      <c r="BC282" s="138"/>
      <c r="BD282" s="138"/>
      <c r="BE282" s="138"/>
      <c r="BF282" s="138"/>
      <c r="BG282" s="138"/>
      <c r="BH282" s="138"/>
      <c r="BI282" s="138"/>
      <c r="BJ282" s="138"/>
      <c r="BK282" s="138"/>
      <c r="BL282" s="138"/>
      <c r="BM282" s="138"/>
      <c r="BN282" s="138"/>
      <c r="BO282" s="138"/>
      <c r="BP282" s="138"/>
      <c r="BQ282" s="138"/>
      <c r="BR282" s="138"/>
      <c r="BS282" s="138"/>
      <c r="BT282" s="138"/>
      <c r="BU282" s="138"/>
      <c r="BV282" s="138"/>
      <c r="BW282" s="138"/>
      <c r="BX282" s="138"/>
      <c r="BY282" s="138"/>
      <c r="BZ282" s="138"/>
      <c r="CA282" s="138"/>
      <c r="CB282" s="138"/>
      <c r="CC282" s="138"/>
      <c r="CD282" s="138"/>
      <c r="CE282" s="138"/>
      <c r="CF282" s="138"/>
      <c r="CG282" s="138"/>
      <c r="CH282" s="138"/>
      <c r="CI282" s="138"/>
      <c r="CJ282" s="138"/>
      <c r="CK282" s="138"/>
      <c r="CL282" s="138"/>
      <c r="CM282" s="138"/>
      <c r="CN282" s="138"/>
      <c r="CO282" s="138"/>
      <c r="CP282" s="138"/>
      <c r="CQ282" s="138"/>
      <c r="CR282" s="138"/>
      <c r="CS282" s="138"/>
      <c r="CT282" s="138"/>
      <c r="CU282" s="138"/>
      <c r="CV282" s="138"/>
      <c r="CW282" s="138"/>
      <c r="CX282" s="138"/>
      <c r="CY282" s="138"/>
      <c r="CZ282" s="138"/>
      <c r="DA282" s="138"/>
      <c r="DB282" s="138"/>
      <c r="DC282" s="138"/>
      <c r="DD282" s="138"/>
      <c r="DE282" s="138"/>
      <c r="DF282" s="138"/>
      <c r="DG282" s="138"/>
      <c r="DH282" s="138"/>
      <c r="DI282" s="138"/>
      <c r="DJ282" s="138"/>
      <c r="DK282" s="138"/>
      <c r="DL282" s="138"/>
      <c r="DM282" s="138"/>
      <c r="DN282" s="138"/>
      <c r="DO282" s="138"/>
      <c r="DP282" s="138"/>
      <c r="DQ282" s="138"/>
      <c r="DR282" s="138"/>
      <c r="DS282" s="138"/>
      <c r="DT282" s="138"/>
      <c r="DU282" s="138"/>
      <c r="DV282" s="138"/>
      <c r="DW282" s="138"/>
      <c r="DX282" s="138"/>
      <c r="DY282" s="138"/>
      <c r="DZ282" s="138"/>
      <c r="EA282" s="138"/>
      <c r="EB282" s="138"/>
      <c r="EC282" s="138"/>
      <c r="ED282" s="138"/>
      <c r="EE282" s="138"/>
      <c r="EF282" s="138"/>
      <c r="EG282" s="138"/>
      <c r="EH282" s="138"/>
      <c r="EI282" s="138"/>
      <c r="EJ282" s="138"/>
      <c r="EK282" s="138"/>
      <c r="EL282" s="138"/>
      <c r="EM282" s="138"/>
      <c r="EN282" s="138"/>
      <c r="EO282" s="138"/>
      <c r="EP282" s="138"/>
      <c r="EQ282" s="138"/>
      <c r="ER282" s="138"/>
      <c r="ES282" s="138"/>
      <c r="ET282" s="138"/>
      <c r="EU282" s="138"/>
      <c r="EV282" s="138"/>
      <c r="EW282" s="138"/>
      <c r="EX282" s="138"/>
      <c r="EY282" s="138"/>
      <c r="EZ282" s="138"/>
      <c r="FA282" s="138"/>
      <c r="FB282" s="138"/>
      <c r="FC282" s="138"/>
      <c r="FD282" s="138"/>
      <c r="FE282" s="138"/>
      <c r="FF282" s="138"/>
    </row>
    <row r="283" spans="1:162" s="138" customFormat="1" x14ac:dyDescent="0.2">
      <c r="A283" s="299"/>
      <c r="B283" s="299"/>
      <c r="C283" s="300"/>
      <c r="D283" s="91"/>
      <c r="E283" s="308"/>
      <c r="F283" s="301"/>
      <c r="G283" s="301"/>
      <c r="H283" s="299"/>
      <c r="I283" s="299"/>
      <c r="J283" s="299"/>
      <c r="K283" s="299"/>
      <c r="L283" s="299"/>
      <c r="M283" s="294"/>
      <c r="N283" s="402"/>
      <c r="O283" s="204"/>
      <c r="P283" s="299"/>
      <c r="Q283" s="356"/>
      <c r="R283" s="299"/>
      <c r="S283" s="299"/>
      <c r="T283" s="299"/>
      <c r="U283" s="299"/>
      <c r="V283" s="299"/>
      <c r="W283" s="299"/>
      <c r="X283" s="299"/>
      <c r="Y283" s="299"/>
      <c r="Z283" s="299"/>
      <c r="AA283" s="299"/>
      <c r="AB283" s="299"/>
      <c r="AC283" s="299"/>
      <c r="AD283" s="299"/>
      <c r="AE283" s="299"/>
      <c r="AF283" s="299"/>
      <c r="AG283" s="299"/>
      <c r="AH283" s="299"/>
      <c r="AI283" s="299"/>
      <c r="AJ283" s="299"/>
      <c r="AK283" s="299"/>
      <c r="AL283" s="299"/>
      <c r="AM283" s="299"/>
      <c r="AN283" s="299"/>
      <c r="AO283" s="299"/>
      <c r="AP283" s="299"/>
      <c r="AQ283" s="299"/>
      <c r="AR283" s="299"/>
      <c r="AS283" s="299"/>
      <c r="AT283" s="299"/>
      <c r="AU283" s="299"/>
      <c r="AV283" s="299"/>
      <c r="AW283" s="299"/>
      <c r="AX283" s="299"/>
      <c r="AY283" s="299"/>
      <c r="AZ283" s="299"/>
      <c r="BA283" s="299"/>
      <c r="BB283" s="299"/>
      <c r="BC283" s="299"/>
      <c r="BD283" s="299"/>
      <c r="BE283" s="299"/>
      <c r="BF283" s="299"/>
      <c r="BG283" s="299"/>
      <c r="BH283" s="299"/>
      <c r="BI283" s="299"/>
      <c r="BJ283" s="299"/>
      <c r="BK283" s="299"/>
      <c r="BL283" s="299"/>
      <c r="BM283" s="299"/>
      <c r="BN283" s="299"/>
      <c r="BO283" s="299"/>
      <c r="BP283" s="299"/>
      <c r="BQ283" s="299"/>
      <c r="BR283" s="299"/>
      <c r="BS283" s="299"/>
      <c r="BT283" s="299"/>
      <c r="BU283" s="299"/>
      <c r="BV283" s="299"/>
      <c r="BW283" s="299"/>
      <c r="BX283" s="299"/>
      <c r="BY283" s="299"/>
      <c r="BZ283" s="299"/>
      <c r="CA283" s="299"/>
      <c r="CB283" s="299"/>
      <c r="CC283" s="299"/>
      <c r="CD283" s="299"/>
      <c r="CE283" s="299"/>
      <c r="CF283" s="299"/>
      <c r="CG283" s="299"/>
      <c r="CH283" s="299"/>
      <c r="CI283" s="299"/>
      <c r="CJ283" s="299"/>
      <c r="CK283" s="299"/>
      <c r="CL283" s="299"/>
      <c r="CM283" s="299"/>
      <c r="CN283" s="299"/>
      <c r="CO283" s="299"/>
      <c r="CP283" s="299"/>
      <c r="CQ283" s="299"/>
      <c r="CR283" s="299"/>
      <c r="CS283" s="299"/>
      <c r="CT283" s="299"/>
      <c r="CU283" s="299"/>
      <c r="CV283" s="299"/>
      <c r="CW283" s="299"/>
      <c r="CX283" s="299"/>
      <c r="CY283" s="299"/>
      <c r="CZ283" s="299"/>
      <c r="DA283" s="299"/>
      <c r="DB283" s="299"/>
      <c r="DC283" s="299"/>
      <c r="DD283" s="299"/>
      <c r="DE283" s="299"/>
      <c r="DF283" s="299"/>
      <c r="DG283" s="299"/>
      <c r="DH283" s="299"/>
      <c r="DI283" s="299"/>
      <c r="DJ283" s="299"/>
      <c r="DK283" s="299"/>
      <c r="DL283" s="299"/>
      <c r="DM283" s="299"/>
      <c r="DN283" s="299"/>
      <c r="DO283" s="299"/>
      <c r="DP283" s="299"/>
      <c r="DQ283" s="299"/>
      <c r="DR283" s="299"/>
      <c r="DS283" s="299"/>
      <c r="DT283" s="299"/>
      <c r="DU283" s="299"/>
      <c r="DV283" s="299"/>
      <c r="DW283" s="299"/>
      <c r="DX283" s="299"/>
      <c r="DY283" s="299"/>
      <c r="DZ283" s="299"/>
      <c r="EA283" s="299"/>
      <c r="EB283" s="299"/>
      <c r="EC283" s="299"/>
      <c r="ED283" s="299"/>
      <c r="EE283" s="299"/>
      <c r="EF283" s="299"/>
      <c r="EG283" s="299"/>
      <c r="EH283" s="299"/>
      <c r="EI283" s="299"/>
      <c r="EJ283" s="299"/>
      <c r="EK283" s="299"/>
      <c r="EL283" s="299"/>
      <c r="EM283" s="299"/>
      <c r="EN283" s="299"/>
      <c r="EO283" s="299"/>
      <c r="EP283" s="299"/>
      <c r="EQ283" s="299"/>
      <c r="ER283" s="299"/>
      <c r="ES283" s="299"/>
      <c r="ET283" s="299"/>
      <c r="EU283" s="299"/>
      <c r="EV283" s="299"/>
      <c r="EW283" s="299"/>
      <c r="EX283" s="299"/>
      <c r="EY283" s="299"/>
      <c r="EZ283" s="299"/>
      <c r="FA283" s="299"/>
      <c r="FB283" s="299"/>
      <c r="FC283" s="299"/>
      <c r="FD283" s="299"/>
      <c r="FE283" s="299"/>
      <c r="FF283" s="299"/>
    </row>
    <row r="284" spans="1:162" s="138" customFormat="1" x14ac:dyDescent="0.2">
      <c r="A284" s="299"/>
      <c r="B284" s="299"/>
      <c r="C284" s="300"/>
      <c r="D284" s="91"/>
      <c r="E284" s="308"/>
      <c r="F284" s="301"/>
      <c r="G284" s="301"/>
      <c r="M284" s="294"/>
      <c r="N284" s="402"/>
      <c r="O284" s="204"/>
      <c r="Q284" s="356"/>
    </row>
    <row r="285" spans="1:162" s="138" customFormat="1" x14ac:dyDescent="0.2">
      <c r="A285" s="299"/>
      <c r="B285" s="299"/>
      <c r="C285" s="300"/>
      <c r="D285" s="91"/>
      <c r="E285" s="308"/>
      <c r="F285" s="301"/>
      <c r="G285" s="301"/>
      <c r="M285" s="294"/>
      <c r="N285" s="402"/>
      <c r="O285" s="204"/>
      <c r="Q285" s="356"/>
    </row>
    <row r="286" spans="1:162" s="138" customFormat="1" x14ac:dyDescent="0.2">
      <c r="A286" s="299"/>
      <c r="B286" s="299"/>
      <c r="C286" s="300"/>
      <c r="D286" s="91"/>
      <c r="E286" s="308"/>
      <c r="F286" s="301"/>
      <c r="G286" s="301"/>
      <c r="M286" s="294"/>
      <c r="N286" s="402"/>
      <c r="O286" s="204"/>
      <c r="Q286" s="356"/>
    </row>
    <row r="287" spans="1:162" s="138" customFormat="1" x14ac:dyDescent="0.2">
      <c r="A287" s="299"/>
      <c r="B287" s="299"/>
      <c r="C287" s="300"/>
      <c r="D287" s="91"/>
      <c r="E287" s="308"/>
      <c r="F287" s="301"/>
      <c r="G287" s="301"/>
      <c r="M287" s="294"/>
      <c r="N287" s="402"/>
      <c r="O287" s="204"/>
      <c r="Q287" s="356"/>
    </row>
    <row r="288" spans="1:162" s="138" customFormat="1" x14ac:dyDescent="0.2">
      <c r="A288" s="299"/>
      <c r="B288" s="299"/>
      <c r="C288" s="300"/>
      <c r="D288" s="91"/>
      <c r="E288" s="308"/>
      <c r="F288" s="301"/>
      <c r="G288" s="301"/>
      <c r="M288" s="294"/>
      <c r="N288" s="402"/>
      <c r="O288" s="204"/>
      <c r="Q288" s="356"/>
    </row>
    <row r="289" spans="1:162" s="138" customFormat="1" x14ac:dyDescent="0.2">
      <c r="A289" s="299"/>
      <c r="B289" s="299"/>
      <c r="C289" s="300"/>
      <c r="D289" s="91"/>
      <c r="E289" s="308"/>
      <c r="F289" s="301"/>
      <c r="G289" s="301"/>
      <c r="M289" s="294"/>
      <c r="N289" s="402"/>
      <c r="O289" s="204"/>
      <c r="Q289" s="356"/>
    </row>
    <row r="290" spans="1:162" x14ac:dyDescent="0.2">
      <c r="H290" s="138"/>
      <c r="I290" s="138"/>
      <c r="J290" s="138"/>
      <c r="K290" s="138"/>
      <c r="L290" s="138"/>
      <c r="P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8"/>
      <c r="BP290" s="138"/>
      <c r="BQ290" s="138"/>
      <c r="BR290" s="138"/>
      <c r="BS290" s="138"/>
      <c r="BT290" s="138"/>
      <c r="BU290" s="138"/>
      <c r="BV290" s="138"/>
      <c r="BW290" s="138"/>
      <c r="BX290" s="138"/>
      <c r="BY290" s="138"/>
      <c r="BZ290" s="138"/>
      <c r="CA290" s="138"/>
      <c r="CB290" s="138"/>
      <c r="CC290" s="138"/>
      <c r="CD290" s="138"/>
      <c r="CE290" s="138"/>
      <c r="CF290" s="138"/>
      <c r="CG290" s="138"/>
      <c r="CH290" s="138"/>
      <c r="CI290" s="138"/>
      <c r="CJ290" s="138"/>
      <c r="CK290" s="138"/>
      <c r="CL290" s="138"/>
      <c r="CM290" s="138"/>
      <c r="CN290" s="138"/>
      <c r="CO290" s="138"/>
      <c r="CP290" s="138"/>
      <c r="CQ290" s="138"/>
      <c r="CR290" s="138"/>
      <c r="CS290" s="138"/>
      <c r="CT290" s="138"/>
      <c r="CU290" s="138"/>
      <c r="CV290" s="138"/>
      <c r="CW290" s="138"/>
      <c r="CX290" s="138"/>
      <c r="CY290" s="138"/>
      <c r="CZ290" s="138"/>
      <c r="DA290" s="138"/>
      <c r="DB290" s="138"/>
      <c r="DC290" s="138"/>
      <c r="DD290" s="138"/>
      <c r="DE290" s="138"/>
      <c r="DF290" s="138"/>
      <c r="DG290" s="138"/>
      <c r="DH290" s="138"/>
      <c r="DI290" s="138"/>
      <c r="DJ290" s="138"/>
      <c r="DK290" s="138"/>
      <c r="DL290" s="138"/>
      <c r="DM290" s="138"/>
      <c r="DN290" s="138"/>
      <c r="DO290" s="138"/>
      <c r="DP290" s="138"/>
      <c r="DQ290" s="138"/>
      <c r="DR290" s="138"/>
      <c r="DS290" s="138"/>
      <c r="DT290" s="138"/>
      <c r="DU290" s="138"/>
      <c r="DV290" s="138"/>
      <c r="DW290" s="138"/>
      <c r="DX290" s="138"/>
      <c r="DY290" s="138"/>
      <c r="DZ290" s="138"/>
      <c r="EA290" s="138"/>
      <c r="EB290" s="138"/>
      <c r="EC290" s="138"/>
      <c r="ED290" s="138"/>
      <c r="EE290" s="138"/>
      <c r="EF290" s="138"/>
      <c r="EG290" s="138"/>
      <c r="EH290" s="138"/>
      <c r="EI290" s="138"/>
      <c r="EJ290" s="138"/>
      <c r="EK290" s="138"/>
      <c r="EL290" s="138"/>
      <c r="EM290" s="138"/>
      <c r="EN290" s="138"/>
      <c r="EO290" s="138"/>
      <c r="EP290" s="138"/>
      <c r="EQ290" s="138"/>
      <c r="ER290" s="138"/>
      <c r="ES290" s="138"/>
      <c r="ET290" s="138"/>
      <c r="EU290" s="138"/>
      <c r="EV290" s="138"/>
      <c r="EW290" s="138"/>
      <c r="EX290" s="138"/>
      <c r="EY290" s="138"/>
      <c r="EZ290" s="138"/>
      <c r="FA290" s="138"/>
      <c r="FB290" s="138"/>
      <c r="FC290" s="138"/>
      <c r="FD290" s="138"/>
      <c r="FE290" s="138"/>
      <c r="FF290" s="138"/>
    </row>
    <row r="296" spans="1:162" s="138" customFormat="1" x14ac:dyDescent="0.2">
      <c r="A296" s="299"/>
      <c r="B296" s="299"/>
      <c r="C296" s="300"/>
      <c r="D296" s="91"/>
      <c r="E296" s="308"/>
      <c r="F296" s="301"/>
      <c r="G296" s="301"/>
      <c r="H296" s="299"/>
      <c r="I296" s="299"/>
      <c r="J296" s="299"/>
      <c r="K296" s="299"/>
      <c r="L296" s="299"/>
      <c r="M296" s="294"/>
      <c r="N296" s="402"/>
      <c r="O296" s="204"/>
      <c r="P296" s="299"/>
      <c r="Q296" s="356"/>
      <c r="R296" s="299"/>
      <c r="S296" s="299"/>
      <c r="T296" s="299"/>
      <c r="U296" s="299"/>
      <c r="V296" s="299"/>
      <c r="W296" s="299"/>
      <c r="X296" s="299"/>
      <c r="Y296" s="299"/>
      <c r="Z296" s="299"/>
      <c r="AA296" s="299"/>
      <c r="AB296" s="299"/>
      <c r="AC296" s="299"/>
      <c r="AD296" s="299"/>
      <c r="AE296" s="299"/>
      <c r="AF296" s="299"/>
      <c r="AG296" s="299"/>
      <c r="AH296" s="299"/>
      <c r="AI296" s="299"/>
      <c r="AJ296" s="299"/>
      <c r="AK296" s="299"/>
      <c r="AL296" s="299"/>
      <c r="AM296" s="299"/>
      <c r="AN296" s="299"/>
      <c r="AO296" s="299"/>
      <c r="AP296" s="299"/>
      <c r="AQ296" s="299"/>
      <c r="AR296" s="299"/>
      <c r="AS296" s="299"/>
      <c r="AT296" s="299"/>
      <c r="AU296" s="299"/>
      <c r="AV296" s="299"/>
      <c r="AW296" s="299"/>
      <c r="AX296" s="299"/>
      <c r="AY296" s="299"/>
      <c r="AZ296" s="299"/>
      <c r="BA296" s="299"/>
      <c r="BB296" s="299"/>
      <c r="BC296" s="299"/>
      <c r="BD296" s="299"/>
      <c r="BE296" s="299"/>
      <c r="BF296" s="299"/>
      <c r="BG296" s="299"/>
      <c r="BH296" s="299"/>
      <c r="BI296" s="299"/>
      <c r="BJ296" s="299"/>
      <c r="BK296" s="299"/>
      <c r="BL296" s="299"/>
      <c r="BM296" s="299"/>
      <c r="BN296" s="299"/>
      <c r="BO296" s="299"/>
      <c r="BP296" s="299"/>
      <c r="BQ296" s="299"/>
      <c r="BR296" s="299"/>
      <c r="BS296" s="299"/>
      <c r="BT296" s="299"/>
      <c r="BU296" s="299"/>
      <c r="BV296" s="299"/>
      <c r="BW296" s="299"/>
      <c r="BX296" s="299"/>
      <c r="BY296" s="299"/>
      <c r="BZ296" s="299"/>
      <c r="CA296" s="299"/>
      <c r="CB296" s="299"/>
      <c r="CC296" s="299"/>
      <c r="CD296" s="299"/>
      <c r="CE296" s="299"/>
      <c r="CF296" s="299"/>
      <c r="CG296" s="299"/>
      <c r="CH296" s="299"/>
      <c r="CI296" s="299"/>
      <c r="CJ296" s="299"/>
      <c r="CK296" s="299"/>
      <c r="CL296" s="299"/>
      <c r="CM296" s="299"/>
      <c r="CN296" s="299"/>
      <c r="CO296" s="299"/>
      <c r="CP296" s="299"/>
      <c r="CQ296" s="299"/>
      <c r="CR296" s="299"/>
      <c r="CS296" s="299"/>
      <c r="CT296" s="299"/>
      <c r="CU296" s="299"/>
      <c r="CV296" s="299"/>
      <c r="CW296" s="299"/>
      <c r="CX296" s="299"/>
      <c r="CY296" s="299"/>
      <c r="CZ296" s="299"/>
      <c r="DA296" s="299"/>
      <c r="DB296" s="299"/>
      <c r="DC296" s="299"/>
      <c r="DD296" s="299"/>
      <c r="DE296" s="299"/>
      <c r="DF296" s="299"/>
      <c r="DG296" s="299"/>
      <c r="DH296" s="299"/>
      <c r="DI296" s="299"/>
      <c r="DJ296" s="299"/>
      <c r="DK296" s="299"/>
      <c r="DL296" s="299"/>
      <c r="DM296" s="299"/>
      <c r="DN296" s="299"/>
      <c r="DO296" s="299"/>
      <c r="DP296" s="299"/>
      <c r="DQ296" s="299"/>
      <c r="DR296" s="299"/>
      <c r="DS296" s="299"/>
      <c r="DT296" s="299"/>
      <c r="DU296" s="299"/>
      <c r="DV296" s="299"/>
      <c r="DW296" s="299"/>
      <c r="DX296" s="299"/>
      <c r="DY296" s="299"/>
      <c r="DZ296" s="299"/>
      <c r="EA296" s="299"/>
      <c r="EB296" s="299"/>
      <c r="EC296" s="299"/>
      <c r="ED296" s="299"/>
      <c r="EE296" s="299"/>
      <c r="EF296" s="299"/>
      <c r="EG296" s="299"/>
      <c r="EH296" s="299"/>
      <c r="EI296" s="299"/>
      <c r="EJ296" s="299"/>
      <c r="EK296" s="299"/>
      <c r="EL296" s="299"/>
      <c r="EM296" s="299"/>
      <c r="EN296" s="299"/>
      <c r="EO296" s="299"/>
      <c r="EP296" s="299"/>
      <c r="EQ296" s="299"/>
      <c r="ER296" s="299"/>
      <c r="ES296" s="299"/>
      <c r="ET296" s="299"/>
      <c r="EU296" s="299"/>
      <c r="EV296" s="299"/>
      <c r="EW296" s="299"/>
      <c r="EX296" s="299"/>
      <c r="EY296" s="299"/>
      <c r="EZ296" s="299"/>
      <c r="FA296" s="299"/>
      <c r="FB296" s="299"/>
      <c r="FC296" s="299"/>
      <c r="FD296" s="299"/>
      <c r="FE296" s="299"/>
      <c r="FF296" s="299"/>
    </row>
    <row r="297" spans="1:162" s="138" customFormat="1" x14ac:dyDescent="0.2">
      <c r="A297" s="299"/>
      <c r="B297" s="299"/>
      <c r="C297" s="300"/>
      <c r="D297" s="91"/>
      <c r="E297" s="308"/>
      <c r="F297" s="301"/>
      <c r="G297" s="301"/>
      <c r="M297" s="294"/>
      <c r="N297" s="402"/>
      <c r="O297" s="204"/>
      <c r="Q297" s="356"/>
    </row>
    <row r="298" spans="1:162" s="138" customFormat="1" x14ac:dyDescent="0.2">
      <c r="A298" s="299"/>
      <c r="B298" s="299"/>
      <c r="C298" s="300"/>
      <c r="D298" s="91"/>
      <c r="E298" s="308"/>
      <c r="F298" s="301"/>
      <c r="G298" s="301"/>
      <c r="M298" s="294"/>
      <c r="N298" s="402"/>
      <c r="O298" s="204"/>
      <c r="Q298" s="356"/>
    </row>
    <row r="299" spans="1:162" x14ac:dyDescent="0.2">
      <c r="H299" s="138"/>
      <c r="I299" s="138"/>
      <c r="J299" s="138"/>
      <c r="K299" s="138"/>
      <c r="L299" s="138"/>
      <c r="P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8"/>
      <c r="AO299" s="138"/>
      <c r="AP299" s="138"/>
      <c r="AQ299" s="138"/>
      <c r="AR299" s="138"/>
      <c r="AS299" s="138"/>
      <c r="AT299" s="138"/>
      <c r="AU299" s="138"/>
      <c r="AV299" s="138"/>
      <c r="AW299" s="138"/>
      <c r="AX299" s="138"/>
      <c r="AY299" s="138"/>
      <c r="AZ299" s="138"/>
      <c r="BA299" s="138"/>
      <c r="BB299" s="138"/>
      <c r="BC299" s="138"/>
      <c r="BD299" s="138"/>
      <c r="BE299" s="138"/>
      <c r="BF299" s="138"/>
      <c r="BG299" s="138"/>
      <c r="BH299" s="138"/>
      <c r="BI299" s="138"/>
      <c r="BJ299" s="138"/>
      <c r="BK299" s="138"/>
      <c r="BL299" s="138"/>
      <c r="BM299" s="138"/>
      <c r="BN299" s="138"/>
      <c r="BO299" s="138"/>
      <c r="BP299" s="138"/>
      <c r="BQ299" s="138"/>
      <c r="BR299" s="138"/>
      <c r="BS299" s="138"/>
      <c r="BT299" s="138"/>
      <c r="BU299" s="138"/>
      <c r="BV299" s="138"/>
      <c r="BW299" s="138"/>
      <c r="BX299" s="138"/>
      <c r="BY299" s="138"/>
      <c r="BZ299" s="138"/>
      <c r="CA299" s="138"/>
      <c r="CB299" s="138"/>
      <c r="CC299" s="138"/>
      <c r="CD299" s="138"/>
      <c r="CE299" s="138"/>
      <c r="CF299" s="138"/>
      <c r="CG299" s="138"/>
      <c r="CH299" s="138"/>
      <c r="CI299" s="138"/>
      <c r="CJ299" s="138"/>
      <c r="CK299" s="138"/>
      <c r="CL299" s="138"/>
      <c r="CM299" s="138"/>
      <c r="CN299" s="138"/>
      <c r="CO299" s="138"/>
      <c r="CP299" s="138"/>
      <c r="CQ299" s="138"/>
      <c r="CR299" s="138"/>
      <c r="CS299" s="138"/>
      <c r="CT299" s="138"/>
      <c r="CU299" s="138"/>
      <c r="CV299" s="138"/>
      <c r="CW299" s="138"/>
      <c r="CX299" s="138"/>
      <c r="CY299" s="138"/>
      <c r="CZ299" s="138"/>
      <c r="DA299" s="138"/>
      <c r="DB299" s="138"/>
      <c r="DC299" s="138"/>
      <c r="DD299" s="138"/>
      <c r="DE299" s="138"/>
      <c r="DF299" s="138"/>
      <c r="DG299" s="138"/>
      <c r="DH299" s="138"/>
      <c r="DI299" s="138"/>
      <c r="DJ299" s="138"/>
      <c r="DK299" s="138"/>
      <c r="DL299" s="138"/>
      <c r="DM299" s="138"/>
      <c r="DN299" s="138"/>
      <c r="DO299" s="138"/>
      <c r="DP299" s="138"/>
      <c r="DQ299" s="138"/>
      <c r="DR299" s="138"/>
      <c r="DS299" s="138"/>
      <c r="DT299" s="138"/>
      <c r="DU299" s="138"/>
      <c r="DV299" s="138"/>
      <c r="DW299" s="138"/>
      <c r="DX299" s="138"/>
      <c r="DY299" s="138"/>
      <c r="DZ299" s="138"/>
      <c r="EA299" s="138"/>
      <c r="EB299" s="138"/>
      <c r="EC299" s="138"/>
      <c r="ED299" s="138"/>
      <c r="EE299" s="138"/>
      <c r="EF299" s="138"/>
      <c r="EG299" s="138"/>
      <c r="EH299" s="138"/>
      <c r="EI299" s="138"/>
      <c r="EJ299" s="138"/>
      <c r="EK299" s="138"/>
      <c r="EL299" s="138"/>
      <c r="EM299" s="138"/>
      <c r="EN299" s="138"/>
      <c r="EO299" s="138"/>
      <c r="EP299" s="138"/>
      <c r="EQ299" s="138"/>
      <c r="ER299" s="138"/>
      <c r="ES299" s="138"/>
      <c r="ET299" s="138"/>
      <c r="EU299" s="138"/>
      <c r="EV299" s="138"/>
      <c r="EW299" s="138"/>
      <c r="EX299" s="138"/>
      <c r="EY299" s="138"/>
      <c r="EZ299" s="138"/>
      <c r="FA299" s="138"/>
      <c r="FB299" s="138"/>
      <c r="FC299" s="138"/>
      <c r="FD299" s="138"/>
      <c r="FE299" s="138"/>
      <c r="FF299" s="138"/>
    </row>
    <row r="316" spans="1:162" s="139" customFormat="1" x14ac:dyDescent="0.2">
      <c r="A316" s="299"/>
      <c r="B316" s="299"/>
      <c r="C316" s="300"/>
      <c r="D316" s="91"/>
      <c r="E316" s="308"/>
      <c r="F316" s="301"/>
      <c r="G316" s="301"/>
      <c r="H316" s="299"/>
      <c r="I316" s="299"/>
      <c r="J316" s="299"/>
      <c r="K316" s="299"/>
      <c r="L316" s="299"/>
      <c r="M316" s="294"/>
      <c r="N316" s="402"/>
      <c r="O316" s="204"/>
      <c r="P316" s="299"/>
      <c r="Q316" s="356"/>
      <c r="R316" s="299"/>
      <c r="S316" s="299"/>
      <c r="T316" s="299"/>
      <c r="U316" s="299"/>
      <c r="V316" s="299"/>
      <c r="W316" s="299"/>
      <c r="X316" s="299"/>
      <c r="Y316" s="299"/>
      <c r="Z316" s="299"/>
      <c r="AA316" s="299"/>
      <c r="AB316" s="299"/>
      <c r="AC316" s="299"/>
      <c r="AD316" s="299"/>
      <c r="AE316" s="299"/>
      <c r="AF316" s="299"/>
      <c r="AG316" s="299"/>
      <c r="AH316" s="299"/>
      <c r="AI316" s="299"/>
      <c r="AJ316" s="299"/>
      <c r="AK316" s="299"/>
      <c r="AL316" s="299"/>
      <c r="AM316" s="299"/>
      <c r="AN316" s="299"/>
      <c r="AO316" s="299"/>
      <c r="AP316" s="299"/>
      <c r="AQ316" s="299"/>
      <c r="AR316" s="299"/>
      <c r="AS316" s="299"/>
      <c r="AT316" s="299"/>
      <c r="AU316" s="299"/>
      <c r="AV316" s="299"/>
      <c r="AW316" s="299"/>
      <c r="AX316" s="299"/>
      <c r="AY316" s="299"/>
      <c r="AZ316" s="299"/>
      <c r="BA316" s="299"/>
      <c r="BB316" s="299"/>
      <c r="BC316" s="299"/>
      <c r="BD316" s="299"/>
      <c r="BE316" s="299"/>
      <c r="BF316" s="299"/>
      <c r="BG316" s="299"/>
      <c r="BH316" s="299"/>
      <c r="BI316" s="299"/>
      <c r="BJ316" s="299"/>
      <c r="BK316" s="299"/>
      <c r="BL316" s="299"/>
      <c r="BM316" s="299"/>
      <c r="BN316" s="299"/>
      <c r="BO316" s="299"/>
      <c r="BP316" s="299"/>
      <c r="BQ316" s="299"/>
      <c r="BR316" s="299"/>
      <c r="BS316" s="299"/>
      <c r="BT316" s="299"/>
      <c r="BU316" s="299"/>
      <c r="BV316" s="299"/>
      <c r="BW316" s="299"/>
      <c r="BX316" s="299"/>
      <c r="BY316" s="299"/>
      <c r="BZ316" s="299"/>
      <c r="CA316" s="299"/>
      <c r="CB316" s="299"/>
      <c r="CC316" s="299"/>
      <c r="CD316" s="299"/>
      <c r="CE316" s="299"/>
      <c r="CF316" s="299"/>
      <c r="CG316" s="299"/>
      <c r="CH316" s="299"/>
      <c r="CI316" s="299"/>
      <c r="CJ316" s="299"/>
      <c r="CK316" s="299"/>
      <c r="CL316" s="299"/>
      <c r="CM316" s="299"/>
      <c r="CN316" s="299"/>
      <c r="CO316" s="299"/>
      <c r="CP316" s="299"/>
      <c r="CQ316" s="299"/>
      <c r="CR316" s="299"/>
      <c r="CS316" s="299"/>
      <c r="CT316" s="299"/>
      <c r="CU316" s="299"/>
      <c r="CV316" s="299"/>
      <c r="CW316" s="299"/>
      <c r="CX316" s="299"/>
      <c r="CY316" s="299"/>
      <c r="CZ316" s="299"/>
      <c r="DA316" s="299"/>
      <c r="DB316" s="299"/>
      <c r="DC316" s="299"/>
      <c r="DD316" s="299"/>
      <c r="DE316" s="299"/>
      <c r="DF316" s="299"/>
      <c r="DG316" s="299"/>
      <c r="DH316" s="299"/>
      <c r="DI316" s="299"/>
      <c r="DJ316" s="299"/>
      <c r="DK316" s="299"/>
      <c r="DL316" s="299"/>
      <c r="DM316" s="299"/>
      <c r="DN316" s="299"/>
      <c r="DO316" s="299"/>
      <c r="DP316" s="299"/>
      <c r="DQ316" s="299"/>
      <c r="DR316" s="299"/>
      <c r="DS316" s="299"/>
      <c r="DT316" s="299"/>
      <c r="DU316" s="299"/>
      <c r="DV316" s="299"/>
      <c r="DW316" s="299"/>
      <c r="DX316" s="299"/>
      <c r="DY316" s="299"/>
      <c r="DZ316" s="299"/>
      <c r="EA316" s="299"/>
      <c r="EB316" s="299"/>
      <c r="EC316" s="299"/>
      <c r="ED316" s="299"/>
      <c r="EE316" s="299"/>
      <c r="EF316" s="299"/>
      <c r="EG316" s="299"/>
      <c r="EH316" s="299"/>
      <c r="EI316" s="299"/>
      <c r="EJ316" s="299"/>
      <c r="EK316" s="299"/>
      <c r="EL316" s="299"/>
      <c r="EM316" s="299"/>
      <c r="EN316" s="299"/>
      <c r="EO316" s="299"/>
      <c r="EP316" s="299"/>
      <c r="EQ316" s="299"/>
      <c r="ER316" s="299"/>
      <c r="ES316" s="299"/>
      <c r="ET316" s="299"/>
      <c r="EU316" s="299"/>
      <c r="EV316" s="299"/>
      <c r="EW316" s="299"/>
      <c r="EX316" s="299"/>
      <c r="EY316" s="299"/>
      <c r="EZ316" s="299"/>
      <c r="FA316" s="299"/>
      <c r="FB316" s="299"/>
      <c r="FC316" s="299"/>
      <c r="FD316" s="299"/>
      <c r="FE316" s="299"/>
      <c r="FF316" s="299"/>
    </row>
    <row r="317" spans="1:162" x14ac:dyDescent="0.2">
      <c r="H317" s="139"/>
      <c r="I317" s="139"/>
      <c r="J317" s="139"/>
      <c r="K317" s="139"/>
      <c r="L317" s="139"/>
      <c r="P317" s="139"/>
      <c r="R317" s="139"/>
      <c r="S317" s="139"/>
      <c r="T317" s="139"/>
      <c r="U317" s="139"/>
      <c r="V317" s="139"/>
      <c r="W317" s="139"/>
      <c r="X317" s="139"/>
      <c r="Y317" s="139"/>
      <c r="Z317" s="139"/>
      <c r="AA317" s="139"/>
      <c r="AB317" s="139"/>
      <c r="AC317" s="139"/>
      <c r="AD317" s="139"/>
      <c r="AE317" s="139"/>
      <c r="AF317" s="139"/>
      <c r="AG317" s="139"/>
      <c r="AH317" s="139"/>
      <c r="AI317" s="139"/>
      <c r="AJ317" s="139"/>
      <c r="AK317" s="139"/>
      <c r="AL317" s="139"/>
      <c r="AM317" s="139"/>
      <c r="AN317" s="139"/>
      <c r="AO317" s="139"/>
      <c r="AP317" s="139"/>
      <c r="AQ317" s="139"/>
      <c r="AR317" s="139"/>
      <c r="AS317" s="139"/>
      <c r="AT317" s="139"/>
      <c r="AU317" s="139"/>
      <c r="AV317" s="139"/>
      <c r="AW317" s="139"/>
      <c r="AX317" s="139"/>
      <c r="AY317" s="139"/>
      <c r="AZ317" s="139"/>
      <c r="BA317" s="139"/>
      <c r="BB317" s="139"/>
      <c r="BC317" s="139"/>
      <c r="BD317" s="139"/>
      <c r="BE317" s="139"/>
      <c r="BF317" s="139"/>
      <c r="BG317" s="139"/>
      <c r="BH317" s="139"/>
      <c r="BI317" s="139"/>
      <c r="BJ317" s="139"/>
      <c r="BK317" s="139"/>
      <c r="BL317" s="139"/>
      <c r="BM317" s="139"/>
      <c r="BN317" s="139"/>
      <c r="BO317" s="139"/>
      <c r="BP317" s="139"/>
      <c r="BQ317" s="139"/>
      <c r="BR317" s="139"/>
      <c r="BS317" s="139"/>
      <c r="BT317" s="139"/>
      <c r="BU317" s="139"/>
      <c r="BV317" s="139"/>
      <c r="BW317" s="139"/>
      <c r="BX317" s="139"/>
      <c r="BY317" s="139"/>
      <c r="BZ317" s="139"/>
      <c r="CA317" s="139"/>
      <c r="CB317" s="139"/>
      <c r="CC317" s="139"/>
      <c r="CD317" s="139"/>
      <c r="CE317" s="139"/>
      <c r="CF317" s="139"/>
      <c r="CG317" s="139"/>
      <c r="CH317" s="139"/>
      <c r="CI317" s="139"/>
      <c r="CJ317" s="139"/>
      <c r="CK317" s="139"/>
      <c r="CL317" s="139"/>
      <c r="CM317" s="139"/>
      <c r="CN317" s="139"/>
      <c r="CO317" s="139"/>
      <c r="CP317" s="139"/>
      <c r="CQ317" s="139"/>
      <c r="CR317" s="139"/>
      <c r="CS317" s="139"/>
      <c r="CT317" s="139"/>
      <c r="CU317" s="139"/>
      <c r="CV317" s="139"/>
      <c r="CW317" s="139"/>
      <c r="CX317" s="139"/>
      <c r="CY317" s="139"/>
      <c r="CZ317" s="139"/>
      <c r="DA317" s="139"/>
      <c r="DB317" s="139"/>
      <c r="DC317" s="139"/>
      <c r="DD317" s="139"/>
      <c r="DE317" s="139"/>
      <c r="DF317" s="139"/>
      <c r="DG317" s="139"/>
      <c r="DH317" s="139"/>
      <c r="DI317" s="139"/>
      <c r="DJ317" s="139"/>
      <c r="DK317" s="139"/>
      <c r="DL317" s="139"/>
      <c r="DM317" s="139"/>
      <c r="DN317" s="139"/>
      <c r="DO317" s="139"/>
      <c r="DP317" s="139"/>
      <c r="DQ317" s="139"/>
      <c r="DR317" s="139"/>
      <c r="DS317" s="139"/>
      <c r="DT317" s="139"/>
      <c r="DU317" s="139"/>
      <c r="DV317" s="139"/>
      <c r="DW317" s="139"/>
      <c r="DX317" s="139"/>
      <c r="DY317" s="139"/>
      <c r="DZ317" s="139"/>
      <c r="EA317" s="139"/>
      <c r="EB317" s="139"/>
      <c r="EC317" s="139"/>
      <c r="ED317" s="139"/>
      <c r="EE317" s="139"/>
      <c r="EF317" s="139"/>
      <c r="EG317" s="139"/>
      <c r="EH317" s="139"/>
      <c r="EI317" s="139"/>
      <c r="EJ317" s="139"/>
      <c r="EK317" s="139"/>
      <c r="EL317" s="139"/>
      <c r="EM317" s="139"/>
      <c r="EN317" s="139"/>
      <c r="EO317" s="139"/>
      <c r="EP317" s="139"/>
      <c r="EQ317" s="139"/>
      <c r="ER317" s="139"/>
      <c r="ES317" s="139"/>
      <c r="ET317" s="139"/>
      <c r="EU317" s="139"/>
      <c r="EV317" s="139"/>
      <c r="EW317" s="139"/>
      <c r="EX317" s="139"/>
      <c r="EY317" s="139"/>
      <c r="EZ317" s="139"/>
      <c r="FA317" s="139"/>
      <c r="FB317" s="139"/>
      <c r="FC317" s="139"/>
      <c r="FD317" s="139"/>
      <c r="FE317" s="139"/>
      <c r="FF317" s="139"/>
    </row>
    <row r="319" spans="1:162" s="140" customFormat="1" x14ac:dyDescent="0.2">
      <c r="A319" s="299"/>
      <c r="B319" s="299"/>
      <c r="C319" s="300"/>
      <c r="D319" s="91"/>
      <c r="E319" s="308"/>
      <c r="F319" s="301"/>
      <c r="G319" s="301"/>
      <c r="H319" s="299"/>
      <c r="I319" s="299"/>
      <c r="J319" s="299"/>
      <c r="K319" s="299"/>
      <c r="L319" s="299"/>
      <c r="M319" s="294"/>
      <c r="N319" s="402"/>
      <c r="O319" s="204"/>
      <c r="P319" s="299"/>
      <c r="Q319" s="356"/>
      <c r="R319" s="299"/>
      <c r="S319" s="299"/>
      <c r="T319" s="299"/>
      <c r="U319" s="299"/>
      <c r="V319" s="299"/>
      <c r="W319" s="299"/>
      <c r="X319" s="299"/>
      <c r="Y319" s="299"/>
      <c r="Z319" s="299"/>
      <c r="AA319" s="299"/>
      <c r="AB319" s="299"/>
      <c r="AC319" s="299"/>
      <c r="AD319" s="299"/>
      <c r="AE319" s="299"/>
      <c r="AF319" s="299"/>
      <c r="AG319" s="299"/>
      <c r="AH319" s="299"/>
      <c r="AI319" s="299"/>
      <c r="AJ319" s="299"/>
      <c r="AK319" s="299"/>
      <c r="AL319" s="299"/>
      <c r="AM319" s="299"/>
      <c r="AN319" s="299"/>
      <c r="AO319" s="299"/>
      <c r="AP319" s="299"/>
      <c r="AQ319" s="299"/>
      <c r="AR319" s="299"/>
      <c r="AS319" s="299"/>
      <c r="AT319" s="299"/>
      <c r="AU319" s="299"/>
      <c r="AV319" s="299"/>
      <c r="AW319" s="299"/>
      <c r="AX319" s="299"/>
      <c r="AY319" s="299"/>
      <c r="AZ319" s="299"/>
      <c r="BA319" s="299"/>
      <c r="BB319" s="299"/>
      <c r="BC319" s="299"/>
      <c r="BD319" s="299"/>
      <c r="BE319" s="299"/>
      <c r="BF319" s="299"/>
      <c r="BG319" s="299"/>
      <c r="BH319" s="299"/>
      <c r="BI319" s="299"/>
      <c r="BJ319" s="299"/>
      <c r="BK319" s="299"/>
      <c r="BL319" s="299"/>
      <c r="BM319" s="299"/>
      <c r="BN319" s="299"/>
      <c r="BO319" s="299"/>
      <c r="BP319" s="299"/>
      <c r="BQ319" s="299"/>
      <c r="BR319" s="299"/>
      <c r="BS319" s="299"/>
      <c r="BT319" s="299"/>
      <c r="BU319" s="299"/>
      <c r="BV319" s="299"/>
      <c r="BW319" s="299"/>
      <c r="BX319" s="299"/>
      <c r="BY319" s="299"/>
      <c r="BZ319" s="299"/>
      <c r="CA319" s="299"/>
      <c r="CB319" s="299"/>
      <c r="CC319" s="299"/>
      <c r="CD319" s="299"/>
      <c r="CE319" s="299"/>
      <c r="CF319" s="299"/>
      <c r="CG319" s="299"/>
      <c r="CH319" s="299"/>
      <c r="CI319" s="299"/>
      <c r="CJ319" s="299"/>
      <c r="CK319" s="299"/>
      <c r="CL319" s="299"/>
      <c r="CM319" s="299"/>
      <c r="CN319" s="299"/>
      <c r="CO319" s="299"/>
      <c r="CP319" s="299"/>
      <c r="CQ319" s="299"/>
      <c r="CR319" s="299"/>
      <c r="CS319" s="299"/>
      <c r="CT319" s="299"/>
      <c r="CU319" s="299"/>
      <c r="CV319" s="299"/>
      <c r="CW319" s="299"/>
      <c r="CX319" s="299"/>
      <c r="CY319" s="299"/>
      <c r="CZ319" s="299"/>
      <c r="DA319" s="299"/>
      <c r="DB319" s="299"/>
      <c r="DC319" s="299"/>
      <c r="DD319" s="299"/>
      <c r="DE319" s="299"/>
      <c r="DF319" s="299"/>
      <c r="DG319" s="299"/>
      <c r="DH319" s="299"/>
      <c r="DI319" s="299"/>
      <c r="DJ319" s="299"/>
      <c r="DK319" s="299"/>
      <c r="DL319" s="299"/>
      <c r="DM319" s="299"/>
      <c r="DN319" s="299"/>
      <c r="DO319" s="299"/>
      <c r="DP319" s="299"/>
      <c r="DQ319" s="299"/>
      <c r="DR319" s="299"/>
      <c r="DS319" s="299"/>
      <c r="DT319" s="299"/>
      <c r="DU319" s="299"/>
      <c r="DV319" s="299"/>
      <c r="DW319" s="299"/>
      <c r="DX319" s="299"/>
      <c r="DY319" s="299"/>
      <c r="DZ319" s="299"/>
      <c r="EA319" s="299"/>
      <c r="EB319" s="299"/>
      <c r="EC319" s="299"/>
      <c r="ED319" s="299"/>
      <c r="EE319" s="299"/>
      <c r="EF319" s="299"/>
      <c r="EG319" s="299"/>
      <c r="EH319" s="299"/>
      <c r="EI319" s="299"/>
      <c r="EJ319" s="299"/>
      <c r="EK319" s="299"/>
      <c r="EL319" s="299"/>
      <c r="EM319" s="299"/>
      <c r="EN319" s="299"/>
      <c r="EO319" s="299"/>
      <c r="EP319" s="299"/>
      <c r="EQ319" s="299"/>
      <c r="ER319" s="299"/>
      <c r="ES319" s="299"/>
      <c r="ET319" s="299"/>
      <c r="EU319" s="299"/>
      <c r="EV319" s="299"/>
      <c r="EW319" s="299"/>
      <c r="EX319" s="299"/>
      <c r="EY319" s="299"/>
      <c r="EZ319" s="299"/>
      <c r="FA319" s="299"/>
      <c r="FB319" s="299"/>
      <c r="FC319" s="299"/>
      <c r="FD319" s="299"/>
      <c r="FE319" s="299"/>
      <c r="FF319" s="299"/>
    </row>
    <row r="320" spans="1:162" s="140" customFormat="1" x14ac:dyDescent="0.2">
      <c r="A320" s="299"/>
      <c r="B320" s="299"/>
      <c r="C320" s="300"/>
      <c r="D320" s="91"/>
      <c r="E320" s="308"/>
      <c r="F320" s="301"/>
      <c r="G320" s="301"/>
      <c r="M320" s="294"/>
      <c r="N320" s="402"/>
      <c r="O320" s="204"/>
      <c r="Q320" s="356"/>
    </row>
    <row r="321" spans="1:162" x14ac:dyDescent="0.2">
      <c r="H321" s="140"/>
      <c r="I321" s="140"/>
      <c r="J321" s="140"/>
      <c r="K321" s="140"/>
      <c r="L321" s="140"/>
      <c r="P321" s="140"/>
      <c r="R321" s="140"/>
      <c r="S321" s="140"/>
      <c r="T321" s="140"/>
      <c r="U321" s="140"/>
      <c r="V321" s="140"/>
      <c r="W321" s="140"/>
      <c r="X321" s="140"/>
      <c r="Y321" s="140"/>
      <c r="Z321" s="140"/>
      <c r="AA321" s="140"/>
      <c r="AB321" s="140"/>
      <c r="AC321" s="140"/>
      <c r="AD321" s="140"/>
      <c r="AE321" s="140"/>
      <c r="AF321" s="140"/>
      <c r="AG321" s="140"/>
      <c r="AH321" s="140"/>
      <c r="AI321" s="140"/>
      <c r="AJ321" s="140"/>
      <c r="AK321" s="140"/>
      <c r="AL321" s="140"/>
      <c r="AM321" s="140"/>
      <c r="AN321" s="140"/>
      <c r="AO321" s="140"/>
      <c r="AP321" s="140"/>
      <c r="AQ321" s="140"/>
      <c r="AR321" s="140"/>
      <c r="AS321" s="140"/>
      <c r="AT321" s="140"/>
      <c r="AU321" s="140"/>
      <c r="AV321" s="140"/>
      <c r="AW321" s="140"/>
      <c r="AX321" s="140"/>
      <c r="AY321" s="140"/>
      <c r="AZ321" s="140"/>
      <c r="BA321" s="140"/>
      <c r="BB321" s="140"/>
      <c r="BC321" s="140"/>
      <c r="BD321" s="140"/>
      <c r="BE321" s="140"/>
      <c r="BF321" s="140"/>
      <c r="BG321" s="140"/>
      <c r="BH321" s="140"/>
      <c r="BI321" s="140"/>
      <c r="BJ321" s="140"/>
      <c r="BK321" s="140"/>
      <c r="BL321" s="140"/>
      <c r="BM321" s="140"/>
      <c r="BN321" s="140"/>
      <c r="BO321" s="140"/>
      <c r="BP321" s="140"/>
      <c r="BQ321" s="140"/>
      <c r="BR321" s="140"/>
      <c r="BS321" s="140"/>
      <c r="BT321" s="140"/>
      <c r="BU321" s="140"/>
      <c r="BV321" s="140"/>
      <c r="BW321" s="140"/>
      <c r="BX321" s="140"/>
      <c r="BY321" s="140"/>
      <c r="BZ321" s="140"/>
      <c r="CA321" s="140"/>
      <c r="CB321" s="140"/>
      <c r="CC321" s="140"/>
      <c r="CD321" s="140"/>
      <c r="CE321" s="140"/>
      <c r="CF321" s="140"/>
      <c r="CG321" s="140"/>
      <c r="CH321" s="140"/>
      <c r="CI321" s="140"/>
      <c r="CJ321" s="140"/>
      <c r="CK321" s="140"/>
      <c r="CL321" s="140"/>
      <c r="CM321" s="140"/>
      <c r="CN321" s="140"/>
      <c r="CO321" s="140"/>
      <c r="CP321" s="140"/>
      <c r="CQ321" s="140"/>
      <c r="CR321" s="140"/>
      <c r="CS321" s="140"/>
      <c r="CT321" s="140"/>
      <c r="CU321" s="140"/>
      <c r="CV321" s="140"/>
      <c r="CW321" s="140"/>
      <c r="CX321" s="140"/>
      <c r="CY321" s="140"/>
      <c r="CZ321" s="140"/>
      <c r="DA321" s="140"/>
      <c r="DB321" s="140"/>
      <c r="DC321" s="140"/>
      <c r="DD321" s="140"/>
      <c r="DE321" s="140"/>
      <c r="DF321" s="140"/>
      <c r="DG321" s="140"/>
      <c r="DH321" s="140"/>
      <c r="DI321" s="140"/>
      <c r="DJ321" s="140"/>
      <c r="DK321" s="140"/>
      <c r="DL321" s="140"/>
      <c r="DM321" s="140"/>
      <c r="DN321" s="140"/>
      <c r="DO321" s="140"/>
      <c r="DP321" s="140"/>
      <c r="DQ321" s="140"/>
      <c r="DR321" s="140"/>
      <c r="DS321" s="140"/>
      <c r="DT321" s="140"/>
      <c r="DU321" s="140"/>
      <c r="DV321" s="140"/>
      <c r="DW321" s="140"/>
      <c r="DX321" s="140"/>
      <c r="DY321" s="140"/>
      <c r="DZ321" s="140"/>
      <c r="EA321" s="140"/>
      <c r="EB321" s="140"/>
      <c r="EC321" s="140"/>
      <c r="ED321" s="140"/>
      <c r="EE321" s="140"/>
      <c r="EF321" s="140"/>
      <c r="EG321" s="140"/>
      <c r="EH321" s="140"/>
      <c r="EI321" s="140"/>
      <c r="EJ321" s="140"/>
      <c r="EK321" s="140"/>
      <c r="EL321" s="140"/>
      <c r="EM321" s="140"/>
      <c r="EN321" s="140"/>
      <c r="EO321" s="140"/>
      <c r="EP321" s="140"/>
      <c r="EQ321" s="140"/>
      <c r="ER321" s="140"/>
      <c r="ES321" s="140"/>
      <c r="ET321" s="140"/>
      <c r="EU321" s="140"/>
      <c r="EV321" s="140"/>
      <c r="EW321" s="140"/>
      <c r="EX321" s="140"/>
      <c r="EY321" s="140"/>
      <c r="EZ321" s="140"/>
      <c r="FA321" s="140"/>
      <c r="FB321" s="140"/>
      <c r="FC321" s="140"/>
      <c r="FD321" s="140"/>
      <c r="FE321" s="140"/>
    </row>
    <row r="322" spans="1:162" s="140" customFormat="1" x14ac:dyDescent="0.2">
      <c r="A322" s="299"/>
      <c r="B322" s="299"/>
      <c r="C322" s="300"/>
      <c r="D322" s="91"/>
      <c r="E322" s="308"/>
      <c r="F322" s="301"/>
      <c r="G322" s="301"/>
      <c r="H322" s="299"/>
      <c r="I322" s="299"/>
      <c r="J322" s="299"/>
      <c r="K322" s="299"/>
      <c r="L322" s="299"/>
      <c r="M322" s="294"/>
      <c r="N322" s="402"/>
      <c r="O322" s="204"/>
      <c r="P322" s="299"/>
      <c r="Q322" s="356"/>
      <c r="R322" s="299"/>
      <c r="S322" s="299"/>
      <c r="T322" s="299"/>
      <c r="U322" s="299"/>
      <c r="V322" s="299"/>
      <c r="W322" s="299"/>
      <c r="X322" s="299"/>
      <c r="Y322" s="299"/>
      <c r="Z322" s="299"/>
      <c r="AA322" s="299"/>
      <c r="AB322" s="299"/>
      <c r="AC322" s="299"/>
      <c r="AD322" s="299"/>
      <c r="AE322" s="299"/>
      <c r="AF322" s="299"/>
      <c r="AG322" s="299"/>
      <c r="AH322" s="299"/>
      <c r="AI322" s="299"/>
      <c r="AJ322" s="299"/>
      <c r="AK322" s="299"/>
      <c r="AL322" s="299"/>
      <c r="AM322" s="299"/>
      <c r="AN322" s="299"/>
      <c r="AO322" s="299"/>
      <c r="AP322" s="299"/>
      <c r="AQ322" s="299"/>
      <c r="AR322" s="299"/>
      <c r="AS322" s="299"/>
      <c r="AT322" s="299"/>
      <c r="AU322" s="299"/>
      <c r="AV322" s="299"/>
      <c r="AW322" s="299"/>
      <c r="AX322" s="299"/>
      <c r="AY322" s="299"/>
      <c r="AZ322" s="299"/>
      <c r="BA322" s="299"/>
      <c r="BB322" s="299"/>
      <c r="BC322" s="299"/>
      <c r="BD322" s="299"/>
      <c r="BE322" s="299"/>
      <c r="BF322" s="299"/>
      <c r="BG322" s="299"/>
      <c r="BH322" s="299"/>
      <c r="BI322" s="299"/>
      <c r="BJ322" s="299"/>
      <c r="BK322" s="299"/>
      <c r="BL322" s="299"/>
      <c r="BM322" s="299"/>
      <c r="BN322" s="299"/>
      <c r="BO322" s="299"/>
      <c r="BP322" s="299"/>
      <c r="BQ322" s="299"/>
      <c r="BR322" s="299"/>
      <c r="BS322" s="299"/>
      <c r="BT322" s="299"/>
      <c r="BU322" s="299"/>
      <c r="BV322" s="299"/>
      <c r="BW322" s="299"/>
      <c r="BX322" s="299"/>
      <c r="BY322" s="299"/>
      <c r="BZ322" s="299"/>
      <c r="CA322" s="299"/>
      <c r="CB322" s="299"/>
      <c r="CC322" s="299"/>
      <c r="CD322" s="299"/>
      <c r="CE322" s="299"/>
      <c r="CF322" s="299"/>
      <c r="CG322" s="299"/>
      <c r="CH322" s="299"/>
      <c r="CI322" s="299"/>
      <c r="CJ322" s="299"/>
      <c r="CK322" s="299"/>
      <c r="CL322" s="299"/>
      <c r="CM322" s="299"/>
      <c r="CN322" s="299"/>
      <c r="CO322" s="299"/>
      <c r="CP322" s="299"/>
      <c r="CQ322" s="299"/>
      <c r="CR322" s="299"/>
      <c r="CS322" s="299"/>
      <c r="CT322" s="299"/>
      <c r="CU322" s="299"/>
      <c r="CV322" s="299"/>
      <c r="CW322" s="299"/>
      <c r="CX322" s="299"/>
      <c r="CY322" s="299"/>
      <c r="CZ322" s="299"/>
      <c r="DA322" s="299"/>
      <c r="DB322" s="299"/>
      <c r="DC322" s="299"/>
      <c r="DD322" s="299"/>
      <c r="DE322" s="299"/>
      <c r="DF322" s="299"/>
      <c r="DG322" s="299"/>
      <c r="DH322" s="299"/>
      <c r="DI322" s="299"/>
      <c r="DJ322" s="299"/>
      <c r="DK322" s="299"/>
      <c r="DL322" s="299"/>
      <c r="DM322" s="299"/>
      <c r="DN322" s="299"/>
      <c r="DO322" s="299"/>
      <c r="DP322" s="299"/>
      <c r="DQ322" s="299"/>
      <c r="DR322" s="299"/>
      <c r="DS322" s="299"/>
      <c r="DT322" s="299"/>
      <c r="DU322" s="299"/>
      <c r="DV322" s="299"/>
      <c r="DW322" s="299"/>
      <c r="DX322" s="299"/>
      <c r="DY322" s="299"/>
      <c r="DZ322" s="299"/>
      <c r="EA322" s="299"/>
      <c r="EB322" s="299"/>
      <c r="EC322" s="299"/>
      <c r="ED322" s="299"/>
      <c r="EE322" s="299"/>
      <c r="EF322" s="299"/>
      <c r="EG322" s="299"/>
      <c r="EH322" s="299"/>
      <c r="EI322" s="299"/>
      <c r="EJ322" s="299"/>
      <c r="EK322" s="299"/>
      <c r="EL322" s="299"/>
      <c r="EM322" s="299"/>
      <c r="EN322" s="299"/>
      <c r="EO322" s="299"/>
      <c r="EP322" s="299"/>
      <c r="EQ322" s="299"/>
      <c r="ER322" s="299"/>
      <c r="ES322" s="299"/>
      <c r="ET322" s="299"/>
      <c r="EU322" s="299"/>
      <c r="EV322" s="299"/>
      <c r="EW322" s="299"/>
      <c r="EX322" s="299"/>
      <c r="EY322" s="299"/>
      <c r="EZ322" s="299"/>
      <c r="FA322" s="299"/>
      <c r="FB322" s="299"/>
      <c r="FC322" s="299"/>
      <c r="FD322" s="299"/>
      <c r="FE322" s="299"/>
      <c r="FF322" s="299"/>
    </row>
    <row r="323" spans="1:162" s="140" customFormat="1" x14ac:dyDescent="0.2">
      <c r="A323" s="299"/>
      <c r="B323" s="299"/>
      <c r="C323" s="300"/>
      <c r="D323" s="91"/>
      <c r="E323" s="308"/>
      <c r="F323" s="301"/>
      <c r="G323" s="301"/>
      <c r="M323" s="294"/>
      <c r="N323" s="402"/>
      <c r="O323" s="204"/>
      <c r="Q323" s="356"/>
    </row>
    <row r="324" spans="1:162" s="140" customFormat="1" x14ac:dyDescent="0.2">
      <c r="A324" s="299"/>
      <c r="B324" s="299"/>
      <c r="C324" s="300"/>
      <c r="D324" s="91"/>
      <c r="E324" s="308"/>
      <c r="F324" s="301"/>
      <c r="G324" s="301"/>
      <c r="M324" s="294"/>
      <c r="N324" s="402"/>
      <c r="O324" s="204"/>
      <c r="Q324" s="356"/>
    </row>
    <row r="325" spans="1:162" s="140" customFormat="1" x14ac:dyDescent="0.2">
      <c r="A325" s="299"/>
      <c r="B325" s="299"/>
      <c r="C325" s="300"/>
      <c r="D325" s="91"/>
      <c r="E325" s="308"/>
      <c r="F325" s="301"/>
      <c r="G325" s="301"/>
      <c r="M325" s="294"/>
      <c r="N325" s="402"/>
      <c r="O325" s="204"/>
      <c r="Q325" s="356"/>
    </row>
    <row r="326" spans="1:162" s="140" customFormat="1" x14ac:dyDescent="0.2">
      <c r="A326" s="299"/>
      <c r="B326" s="299"/>
      <c r="C326" s="300"/>
      <c r="D326" s="91"/>
      <c r="E326" s="308"/>
      <c r="F326" s="301"/>
      <c r="G326" s="301"/>
      <c r="M326" s="294"/>
      <c r="N326" s="402"/>
      <c r="O326" s="204"/>
      <c r="Q326" s="356"/>
    </row>
    <row r="327" spans="1:162" s="140" customFormat="1" x14ac:dyDescent="0.2">
      <c r="A327" s="299"/>
      <c r="B327" s="299"/>
      <c r="C327" s="300"/>
      <c r="D327" s="91"/>
      <c r="E327" s="308"/>
      <c r="F327" s="301"/>
      <c r="G327" s="301"/>
      <c r="M327" s="294"/>
      <c r="N327" s="402"/>
      <c r="O327" s="204"/>
      <c r="Q327" s="356"/>
    </row>
    <row r="328" spans="1:162" s="140" customFormat="1" x14ac:dyDescent="0.2">
      <c r="A328" s="299"/>
      <c r="B328" s="299"/>
      <c r="C328" s="300"/>
      <c r="D328" s="91"/>
      <c r="E328" s="308"/>
      <c r="F328" s="301"/>
      <c r="G328" s="301"/>
      <c r="M328" s="294"/>
      <c r="N328" s="402"/>
      <c r="O328" s="204"/>
      <c r="Q328" s="356"/>
    </row>
    <row r="329" spans="1:162" s="140" customFormat="1" x14ac:dyDescent="0.2">
      <c r="A329" s="299"/>
      <c r="B329" s="299"/>
      <c r="C329" s="300"/>
      <c r="D329" s="91"/>
      <c r="E329" s="308"/>
      <c r="F329" s="301"/>
      <c r="G329" s="301"/>
      <c r="M329" s="294"/>
      <c r="N329" s="402"/>
      <c r="O329" s="204"/>
      <c r="Q329" s="356"/>
    </row>
    <row r="330" spans="1:162" s="140" customFormat="1" x14ac:dyDescent="0.2">
      <c r="A330" s="299"/>
      <c r="B330" s="299"/>
      <c r="C330" s="300"/>
      <c r="D330" s="91"/>
      <c r="E330" s="308"/>
      <c r="F330" s="301"/>
      <c r="G330" s="301"/>
      <c r="M330" s="294"/>
      <c r="N330" s="402"/>
      <c r="O330" s="204"/>
      <c r="Q330" s="356"/>
    </row>
    <row r="331" spans="1:162" s="140" customFormat="1" x14ac:dyDescent="0.2">
      <c r="A331" s="299"/>
      <c r="B331" s="299"/>
      <c r="C331" s="300"/>
      <c r="D331" s="91"/>
      <c r="E331" s="308"/>
      <c r="F331" s="301"/>
      <c r="G331" s="301"/>
      <c r="M331" s="294"/>
      <c r="N331" s="402"/>
      <c r="O331" s="204"/>
      <c r="Q331" s="356"/>
    </row>
    <row r="332" spans="1:162" s="140" customFormat="1" x14ac:dyDescent="0.2">
      <c r="A332" s="299"/>
      <c r="B332" s="299"/>
      <c r="C332" s="300"/>
      <c r="D332" s="91"/>
      <c r="E332" s="308"/>
      <c r="F332" s="301"/>
      <c r="G332" s="301"/>
      <c r="M332" s="294"/>
      <c r="N332" s="402"/>
      <c r="O332" s="204"/>
      <c r="Q332" s="356"/>
    </row>
    <row r="333" spans="1:162" x14ac:dyDescent="0.2">
      <c r="H333" s="140"/>
      <c r="I333" s="140"/>
      <c r="J333" s="140"/>
      <c r="K333" s="140"/>
      <c r="L333" s="140"/>
      <c r="P333" s="140"/>
      <c r="R333" s="140"/>
      <c r="S333" s="140"/>
      <c r="T333" s="140"/>
      <c r="U333" s="140"/>
      <c r="V333" s="140"/>
      <c r="W333" s="140"/>
      <c r="X333" s="140"/>
      <c r="Y333" s="140"/>
      <c r="Z333" s="140"/>
      <c r="AA333" s="140"/>
      <c r="AB333" s="140"/>
      <c r="AC333" s="140"/>
      <c r="AD333" s="140"/>
      <c r="AE333" s="140"/>
      <c r="AF333" s="140"/>
      <c r="AG333" s="140"/>
      <c r="AH333" s="140"/>
      <c r="AI333" s="140"/>
      <c r="AJ333" s="140"/>
      <c r="AK333" s="140"/>
      <c r="AL333" s="140"/>
      <c r="AM333" s="140"/>
      <c r="AN333" s="140"/>
      <c r="AO333" s="140"/>
      <c r="AP333" s="140"/>
      <c r="AQ333" s="140"/>
      <c r="AR333" s="140"/>
      <c r="AS333" s="140"/>
      <c r="AT333" s="140"/>
      <c r="AU333" s="140"/>
      <c r="AV333" s="140"/>
      <c r="AW333" s="140"/>
      <c r="AX333" s="140"/>
      <c r="AY333" s="140"/>
      <c r="AZ333" s="140"/>
      <c r="BA333" s="140"/>
      <c r="BB333" s="140"/>
      <c r="BC333" s="140"/>
      <c r="BD333" s="140"/>
      <c r="BE333" s="140"/>
      <c r="BF333" s="140"/>
      <c r="BG333" s="140"/>
      <c r="BH333" s="140"/>
      <c r="BI333" s="140"/>
      <c r="BJ333" s="140"/>
      <c r="BK333" s="140"/>
      <c r="BL333" s="140"/>
      <c r="BM333" s="140"/>
      <c r="BN333" s="140"/>
      <c r="BO333" s="140"/>
      <c r="BP333" s="140"/>
      <c r="BQ333" s="140"/>
      <c r="BR333" s="140"/>
      <c r="BS333" s="140"/>
      <c r="BT333" s="140"/>
      <c r="BU333" s="140"/>
      <c r="BV333" s="140"/>
      <c r="BW333" s="140"/>
      <c r="BX333" s="140"/>
      <c r="BY333" s="140"/>
      <c r="BZ333" s="140"/>
      <c r="CA333" s="140"/>
      <c r="CB333" s="140"/>
      <c r="CC333" s="140"/>
      <c r="CD333" s="140"/>
      <c r="CE333" s="140"/>
      <c r="CF333" s="140"/>
      <c r="CG333" s="140"/>
      <c r="CH333" s="140"/>
      <c r="CI333" s="140"/>
      <c r="CJ333" s="140"/>
      <c r="CK333" s="140"/>
      <c r="CL333" s="140"/>
      <c r="CM333" s="140"/>
      <c r="CN333" s="140"/>
      <c r="CO333" s="140"/>
      <c r="CP333" s="140"/>
      <c r="CQ333" s="140"/>
      <c r="CR333" s="140"/>
      <c r="CS333" s="140"/>
      <c r="CT333" s="140"/>
      <c r="CU333" s="140"/>
      <c r="CV333" s="140"/>
      <c r="CW333" s="140"/>
      <c r="CX333" s="140"/>
      <c r="CY333" s="140"/>
      <c r="CZ333" s="140"/>
      <c r="DA333" s="140"/>
      <c r="DB333" s="140"/>
      <c r="DC333" s="140"/>
      <c r="DD333" s="140"/>
      <c r="DE333" s="140"/>
      <c r="DF333" s="140"/>
      <c r="DG333" s="140"/>
      <c r="DH333" s="140"/>
      <c r="DI333" s="140"/>
      <c r="DJ333" s="140"/>
      <c r="DK333" s="140"/>
      <c r="DL333" s="140"/>
      <c r="DM333" s="140"/>
      <c r="DN333" s="140"/>
      <c r="DO333" s="140"/>
      <c r="DP333" s="140"/>
      <c r="DQ333" s="140"/>
      <c r="DR333" s="140"/>
      <c r="DS333" s="140"/>
      <c r="DT333" s="140"/>
      <c r="DU333" s="140"/>
      <c r="DV333" s="140"/>
      <c r="DW333" s="140"/>
      <c r="DX333" s="140"/>
      <c r="DY333" s="140"/>
      <c r="DZ333" s="140"/>
      <c r="EA333" s="140"/>
      <c r="EB333" s="140"/>
      <c r="EC333" s="140"/>
      <c r="ED333" s="140"/>
      <c r="EE333" s="140"/>
      <c r="EF333" s="140"/>
      <c r="EG333" s="140"/>
      <c r="EH333" s="140"/>
      <c r="EI333" s="140"/>
      <c r="EJ333" s="140"/>
      <c r="EK333" s="140"/>
      <c r="EL333" s="140"/>
      <c r="EM333" s="140"/>
      <c r="EN333" s="140"/>
      <c r="EO333" s="140"/>
      <c r="EP333" s="140"/>
      <c r="EQ333" s="140"/>
      <c r="ER333" s="140"/>
      <c r="ES333" s="140"/>
      <c r="ET333" s="140"/>
      <c r="EU333" s="140"/>
      <c r="EV333" s="140"/>
      <c r="EW333" s="140"/>
      <c r="EX333" s="140"/>
      <c r="EY333" s="140"/>
      <c r="EZ333" s="140"/>
      <c r="FA333" s="140"/>
      <c r="FB333" s="140"/>
      <c r="FC333" s="140"/>
      <c r="FD333" s="140"/>
      <c r="FE333" s="140"/>
      <c r="FF333" s="140"/>
    </row>
    <row r="334" spans="1:162" s="140" customFormat="1" x14ac:dyDescent="0.2">
      <c r="A334" s="299"/>
      <c r="B334" s="299"/>
      <c r="C334" s="300"/>
      <c r="D334" s="91"/>
      <c r="E334" s="308"/>
      <c r="F334" s="301"/>
      <c r="G334" s="301"/>
      <c r="M334" s="294"/>
      <c r="N334" s="402"/>
      <c r="O334" s="204"/>
      <c r="Q334" s="356"/>
    </row>
    <row r="335" spans="1:162" s="140" customFormat="1" x14ac:dyDescent="0.2">
      <c r="A335" s="299"/>
      <c r="B335" s="299"/>
      <c r="C335" s="300"/>
      <c r="D335" s="91"/>
      <c r="E335" s="308"/>
      <c r="F335" s="301"/>
      <c r="G335" s="301"/>
      <c r="M335" s="294"/>
      <c r="N335" s="402"/>
      <c r="O335" s="204"/>
      <c r="Q335" s="356"/>
    </row>
    <row r="336" spans="1:162" s="140" customFormat="1" x14ac:dyDescent="0.2">
      <c r="A336" s="299"/>
      <c r="B336" s="299"/>
      <c r="C336" s="300"/>
      <c r="D336" s="91"/>
      <c r="E336" s="308"/>
      <c r="F336" s="301"/>
      <c r="G336" s="301"/>
      <c r="M336" s="294"/>
      <c r="N336" s="402"/>
      <c r="O336" s="204"/>
      <c r="Q336" s="356"/>
    </row>
  </sheetData>
  <autoFilter ref="A19:G242" xr:uid="{D23CCFA0-9951-4A95-B4F0-E19E48E78D99}"/>
  <mergeCells count="15">
    <mergeCell ref="B8:G8"/>
    <mergeCell ref="B9:G9"/>
    <mergeCell ref="A16:G16"/>
    <mergeCell ref="A1:G1"/>
    <mergeCell ref="B3:G3"/>
    <mergeCell ref="B4:G4"/>
    <mergeCell ref="B5:G5"/>
    <mergeCell ref="B6:G6"/>
    <mergeCell ref="B7:G7"/>
    <mergeCell ref="A240:F240"/>
    <mergeCell ref="A13:F13"/>
    <mergeCell ref="A14:F14"/>
    <mergeCell ref="A18:G18"/>
    <mergeCell ref="Q118:Q119"/>
    <mergeCell ref="A52:F52"/>
  </mergeCells>
  <pageMargins left="0.7" right="0.7" top="0.75" bottom="0.75" header="0.3" footer="0.3"/>
  <pageSetup paperSize="9" orientation="portrait" r:id="rId1"/>
  <ignoredErrors>
    <ignoredError sqref="G171:G172 G236 G120 G229 G4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A086-39A2-4F59-82FF-5440C2860F4A}">
  <sheetPr>
    <pageSetUpPr fitToPage="1"/>
  </sheetPr>
  <dimension ref="A2:H38"/>
  <sheetViews>
    <sheetView zoomScaleNormal="100" workbookViewId="0">
      <selection activeCell="B4" sqref="B4:C4"/>
    </sheetView>
  </sheetViews>
  <sheetFormatPr baseColWidth="10" defaultColWidth="11.42578125" defaultRowHeight="15" x14ac:dyDescent="0.25"/>
  <cols>
    <col min="1" max="1" width="46.7109375" customWidth="1"/>
    <col min="2" max="2" width="29.42578125" customWidth="1"/>
    <col min="3" max="3" width="33.28515625" style="169" customWidth="1"/>
    <col min="4" max="4" width="19.28515625" customWidth="1"/>
    <col min="5" max="5" width="11.42578125" customWidth="1"/>
    <col min="7" max="7" width="10" customWidth="1"/>
    <col min="8" max="8" width="11.42578125" hidden="1" customWidth="1"/>
  </cols>
  <sheetData>
    <row r="2" spans="1:3" ht="51" customHeight="1" x14ac:dyDescent="0.25">
      <c r="A2" s="447" t="s">
        <v>525</v>
      </c>
      <c r="B2" s="448"/>
      <c r="C2" s="448"/>
    </row>
    <row r="3" spans="1:3" ht="6.75" customHeight="1" thickBot="1" x14ac:dyDescent="0.3"/>
    <row r="4" spans="1:3" ht="15.75" thickBot="1" x14ac:dyDescent="0.3">
      <c r="A4" s="138" t="s">
        <v>2</v>
      </c>
      <c r="B4" s="449">
        <f>'Annexe 2.1-Post2024'!B3:C3</f>
        <v>0</v>
      </c>
      <c r="C4" s="450"/>
    </row>
    <row r="5" spans="1:3" ht="15.75" thickBot="1" x14ac:dyDescent="0.3">
      <c r="A5" s="138" t="s">
        <v>481</v>
      </c>
      <c r="B5" s="449">
        <f>'Annexe 2.1-Post2024'!B4:G4</f>
        <v>0</v>
      </c>
      <c r="C5" s="450"/>
    </row>
    <row r="6" spans="1:3" ht="15.75" thickBot="1" x14ac:dyDescent="0.3">
      <c r="A6" s="138" t="s">
        <v>482</v>
      </c>
      <c r="B6" s="449">
        <f>'Annexe 2.1-Post2024'!B5:G5</f>
        <v>0</v>
      </c>
      <c r="C6" s="450"/>
    </row>
    <row r="7" spans="1:3" ht="15.75" thickBot="1" x14ac:dyDescent="0.3">
      <c r="A7" s="115" t="s">
        <v>483</v>
      </c>
      <c r="B7" s="449" t="str">
        <f>'Annexe 2.1-Post2024'!B6:G6</f>
        <v>Hôpital  , APHP</v>
      </c>
      <c r="C7" s="450"/>
    </row>
    <row r="8" spans="1:3" ht="15.75" thickBot="1" x14ac:dyDescent="0.3">
      <c r="A8" s="115" t="s">
        <v>484</v>
      </c>
      <c r="B8" s="449">
        <f>'Annexe 2.1-Post2024'!B8:G8</f>
        <v>0</v>
      </c>
      <c r="C8" s="450"/>
    </row>
    <row r="9" spans="1:3" ht="15.75" customHeight="1" thickBot="1" x14ac:dyDescent="0.3">
      <c r="A9" s="115" t="s">
        <v>485</v>
      </c>
      <c r="B9" s="439">
        <f>'Annexe 2.1-Post2024'!B9:G9</f>
        <v>0</v>
      </c>
      <c r="C9" s="441"/>
    </row>
    <row r="10" spans="1:3" ht="5.25" customHeight="1" thickBot="1" x14ac:dyDescent="0.3">
      <c r="A10" s="115"/>
      <c r="B10" s="193"/>
      <c r="C10" s="193"/>
    </row>
    <row r="11" spans="1:3" ht="30" customHeight="1" thickBot="1" x14ac:dyDescent="0.3">
      <c r="A11" s="170" t="s">
        <v>486</v>
      </c>
      <c r="B11" s="439"/>
      <c r="C11" s="441"/>
    </row>
    <row r="12" spans="1:3" ht="5.25" customHeight="1" thickBot="1" x14ac:dyDescent="0.3">
      <c r="B12" s="194"/>
      <c r="C12" s="194"/>
    </row>
    <row r="13" spans="1:3" ht="30.75" thickBot="1" x14ac:dyDescent="0.3">
      <c r="A13" s="115" t="s">
        <v>487</v>
      </c>
      <c r="B13" s="445"/>
      <c r="C13" s="446"/>
    </row>
    <row r="14" spans="1:3" ht="15.75" thickBot="1" x14ac:dyDescent="0.3">
      <c r="A14" s="115"/>
      <c r="B14" s="171"/>
      <c r="C14" s="172"/>
    </row>
    <row r="15" spans="1:3" ht="15.75" thickBot="1" x14ac:dyDescent="0.3">
      <c r="A15" s="173" t="s">
        <v>488</v>
      </c>
      <c r="B15" s="174" t="s">
        <v>489</v>
      </c>
      <c r="C15" s="175" t="s">
        <v>490</v>
      </c>
    </row>
    <row r="16" spans="1:3" ht="15.75" thickBot="1" x14ac:dyDescent="0.3">
      <c r="A16" s="176" t="s">
        <v>491</v>
      </c>
      <c r="B16" s="177"/>
      <c r="C16" s="178"/>
    </row>
    <row r="17" spans="1:3" ht="15.75" thickBot="1" x14ac:dyDescent="0.3">
      <c r="A17" s="115"/>
      <c r="B17" s="179" t="s">
        <v>492</v>
      </c>
      <c r="C17" s="180">
        <f>SUM(C16)</f>
        <v>0</v>
      </c>
    </row>
    <row r="18" spans="1:3" ht="9.75" customHeight="1" x14ac:dyDescent="0.25">
      <c r="A18" s="115"/>
      <c r="B18" s="171"/>
      <c r="C18" s="172"/>
    </row>
    <row r="19" spans="1:3" ht="12.75" customHeight="1" thickBot="1" x14ac:dyDescent="0.3">
      <c r="A19" s="181"/>
    </row>
    <row r="20" spans="1:3" ht="15.75" thickBot="1" x14ac:dyDescent="0.3">
      <c r="A20" s="182" t="s">
        <v>488</v>
      </c>
      <c r="B20" s="183" t="s">
        <v>489</v>
      </c>
      <c r="C20" s="184" t="s">
        <v>490</v>
      </c>
    </row>
    <row r="21" spans="1:3" x14ac:dyDescent="0.25">
      <c r="A21" s="185"/>
      <c r="B21" s="186"/>
      <c r="C21" s="187"/>
    </row>
    <row r="22" spans="1:3" x14ac:dyDescent="0.25">
      <c r="A22" s="188"/>
      <c r="B22" s="189"/>
      <c r="C22" s="190"/>
    </row>
    <row r="23" spans="1:3" x14ac:dyDescent="0.25">
      <c r="A23" s="188"/>
      <c r="B23" s="189"/>
      <c r="C23" s="190"/>
    </row>
    <row r="24" spans="1:3" x14ac:dyDescent="0.25">
      <c r="A24" s="188"/>
      <c r="B24" s="189"/>
      <c r="C24" s="190"/>
    </row>
    <row r="25" spans="1:3" x14ac:dyDescent="0.25">
      <c r="A25" s="188"/>
      <c r="B25" s="189"/>
      <c r="C25" s="190"/>
    </row>
    <row r="26" spans="1:3" x14ac:dyDescent="0.25">
      <c r="A26" s="188"/>
      <c r="B26" s="189"/>
      <c r="C26" s="190"/>
    </row>
    <row r="27" spans="1:3" x14ac:dyDescent="0.25">
      <c r="A27" s="188"/>
      <c r="B27" s="189"/>
      <c r="C27" s="190"/>
    </row>
    <row r="28" spans="1:3" x14ac:dyDescent="0.25">
      <c r="A28" s="188"/>
      <c r="B28" s="189"/>
      <c r="C28" s="190"/>
    </row>
    <row r="29" spans="1:3" x14ac:dyDescent="0.25">
      <c r="A29" s="188"/>
      <c r="B29" s="189"/>
      <c r="C29" s="190"/>
    </row>
    <row r="30" spans="1:3" x14ac:dyDescent="0.25">
      <c r="A30" s="188"/>
      <c r="B30" s="189"/>
      <c r="C30" s="190"/>
    </row>
    <row r="31" spans="1:3" x14ac:dyDescent="0.25">
      <c r="A31" s="188"/>
      <c r="B31" s="189"/>
      <c r="C31" s="190"/>
    </row>
    <row r="32" spans="1:3" x14ac:dyDescent="0.25">
      <c r="A32" s="188"/>
      <c r="B32" s="189"/>
      <c r="C32" s="190"/>
    </row>
    <row r="33" spans="1:3" x14ac:dyDescent="0.25">
      <c r="A33" s="188"/>
      <c r="B33" s="189"/>
      <c r="C33" s="190"/>
    </row>
    <row r="34" spans="1:3" x14ac:dyDescent="0.25">
      <c r="A34" s="188"/>
      <c r="B34" s="189"/>
      <c r="C34" s="190"/>
    </row>
    <row r="35" spans="1:3" x14ac:dyDescent="0.25">
      <c r="A35" s="188"/>
      <c r="B35" s="189"/>
      <c r="C35" s="190"/>
    </row>
    <row r="36" spans="1:3" x14ac:dyDescent="0.25">
      <c r="A36" s="188"/>
      <c r="B36" s="189"/>
      <c r="C36" s="190"/>
    </row>
    <row r="37" spans="1:3" ht="15.75" thickBot="1" x14ac:dyDescent="0.3">
      <c r="A37" s="188"/>
      <c r="B37" s="191"/>
      <c r="C37" s="192"/>
    </row>
    <row r="38" spans="1:3" ht="15.75" thickBot="1" x14ac:dyDescent="0.3">
      <c r="B38" s="179" t="s">
        <v>492</v>
      </c>
      <c r="C38" s="180">
        <f>SUM(C21:C37)</f>
        <v>0</v>
      </c>
    </row>
  </sheetData>
  <mergeCells count="9">
    <mergeCell ref="B9:C9"/>
    <mergeCell ref="B11:C11"/>
    <mergeCell ref="B13:C13"/>
    <mergeCell ref="A2:C2"/>
    <mergeCell ref="B4:C4"/>
    <mergeCell ref="B5:C5"/>
    <mergeCell ref="B6:C6"/>
    <mergeCell ref="B7:C7"/>
    <mergeCell ref="B8:C8"/>
  </mergeCells>
  <pageMargins left="0.70866141732283472" right="0.70866141732283472" top="0.23622047244094491" bottom="0.74803149606299213" header="0.31496062992125984" footer="0.31496062992125984"/>
  <pageSetup paperSize="9" scale="77" fitToHeight="2" orientation="portrait" r:id="rId1"/>
  <headerFooter differentFirst="1">
    <oddHeader xml:space="preserve">&amp;C
</oddHeader>
    <firstFooter>&amp;Cpersion du 30/0816</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56893-6258-475B-A4DA-850D46E40EF3}">
  <dimension ref="A1:B9"/>
  <sheetViews>
    <sheetView topLeftCell="A4" zoomScale="80" zoomScaleNormal="80" workbookViewId="0">
      <selection activeCell="A5" sqref="A5"/>
    </sheetView>
  </sheetViews>
  <sheetFormatPr baseColWidth="10" defaultRowHeight="15" x14ac:dyDescent="0.25"/>
  <cols>
    <col min="1" max="1" width="125.7109375" style="397" customWidth="1"/>
    <col min="3" max="3" width="45.28515625" customWidth="1"/>
  </cols>
  <sheetData>
    <row r="1" spans="1:2" ht="249" customHeight="1" x14ac:dyDescent="0.25">
      <c r="A1" s="390" t="s">
        <v>699</v>
      </c>
      <c r="B1" s="6" t="s">
        <v>698</v>
      </c>
    </row>
    <row r="2" spans="1:2" ht="90" customHeight="1" x14ac:dyDescent="0.25">
      <c r="A2" s="391" t="s">
        <v>242</v>
      </c>
    </row>
    <row r="3" spans="1:2" ht="59.45" customHeight="1" x14ac:dyDescent="0.25">
      <c r="A3" s="391" t="s">
        <v>243</v>
      </c>
    </row>
    <row r="4" spans="1:2" ht="54.6" customHeight="1" x14ac:dyDescent="0.25">
      <c r="A4" s="392" t="s">
        <v>392</v>
      </c>
    </row>
    <row r="5" spans="1:2" ht="95.45" customHeight="1" x14ac:dyDescent="0.25">
      <c r="A5" s="393" t="s">
        <v>244</v>
      </c>
    </row>
    <row r="6" spans="1:2" ht="58.9" customHeight="1" x14ac:dyDescent="0.25">
      <c r="A6" s="394" t="s">
        <v>245</v>
      </c>
    </row>
    <row r="7" spans="1:2" ht="135" x14ac:dyDescent="0.25">
      <c r="A7" s="395" t="s">
        <v>246</v>
      </c>
    </row>
    <row r="9" spans="1:2" ht="150" x14ac:dyDescent="0.25">
      <c r="A9" s="396" t="s">
        <v>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873F-53B9-409B-AE17-454143FEE5CE}">
  <dimension ref="A1:FH298"/>
  <sheetViews>
    <sheetView topLeftCell="A17" zoomScaleNormal="100" workbookViewId="0">
      <selection activeCell="N22" sqref="N22"/>
    </sheetView>
  </sheetViews>
  <sheetFormatPr baseColWidth="10" defaultColWidth="10.7109375" defaultRowHeight="15" x14ac:dyDescent="0.25"/>
  <cols>
    <col min="1" max="1" width="45.28515625" style="9" customWidth="1"/>
    <col min="2" max="2" width="17.42578125" style="213" customWidth="1"/>
    <col min="3" max="3" width="8.28515625" style="131" customWidth="1"/>
    <col min="4" max="4" width="16.28515625" style="222" customWidth="1"/>
    <col min="5" max="5" width="11.7109375" style="133" customWidth="1"/>
    <col min="6" max="6" width="11.5703125" style="99" customWidth="1"/>
    <col min="7" max="7" width="14.7109375" style="99" customWidth="1"/>
    <col min="8" max="8" width="3.140625" style="9" customWidth="1"/>
    <col min="9" max="10" width="17.85546875" style="9" customWidth="1"/>
    <col min="11" max="11" width="7.7109375" style="9" customWidth="1"/>
    <col min="12" max="12" width="8.7109375" style="9" customWidth="1"/>
    <col min="13" max="13" width="3.42578125" style="9" customWidth="1"/>
    <col min="14" max="14" width="33.5703125" style="275" customWidth="1"/>
    <col min="15" max="15" width="16.28515625" style="222" customWidth="1"/>
    <col min="16" max="16" width="3.28515625" style="9" customWidth="1"/>
    <col min="17" max="17" width="84.5703125" style="7" customWidth="1"/>
    <col min="18" max="16384" width="10.7109375" style="9"/>
  </cols>
  <sheetData>
    <row r="1" spans="1:24" s="116" customFormat="1" ht="18.600000000000001" customHeight="1" x14ac:dyDescent="0.3">
      <c r="A1" s="451" t="s">
        <v>0</v>
      </c>
      <c r="B1" s="451"/>
      <c r="C1" s="451"/>
      <c r="D1" s="451"/>
      <c r="E1" s="451"/>
      <c r="F1" s="451"/>
      <c r="G1" s="451"/>
      <c r="N1" s="275"/>
      <c r="Q1" s="196" t="s">
        <v>400</v>
      </c>
    </row>
    <row r="2" spans="1:24" ht="15.75" thickBot="1" x14ac:dyDescent="0.3">
      <c r="Q2" s="7" t="s">
        <v>1</v>
      </c>
    </row>
    <row r="3" spans="1:24" ht="15.75" thickBot="1" x14ac:dyDescent="0.3">
      <c r="A3" s="8" t="s">
        <v>2</v>
      </c>
      <c r="B3" s="439"/>
      <c r="C3" s="440"/>
      <c r="D3" s="440"/>
      <c r="E3" s="440"/>
      <c r="F3" s="440"/>
      <c r="G3" s="441"/>
      <c r="O3" s="9"/>
    </row>
    <row r="4" spans="1:24" ht="15.75" thickBot="1" x14ac:dyDescent="0.3">
      <c r="A4" s="8" t="s">
        <v>3</v>
      </c>
      <c r="B4" s="439"/>
      <c r="C4" s="440"/>
      <c r="D4" s="440"/>
      <c r="E4" s="440"/>
      <c r="F4" s="440"/>
      <c r="G4" s="441"/>
      <c r="O4" s="9"/>
    </row>
    <row r="5" spans="1:24" ht="15.75" thickBot="1" x14ac:dyDescent="0.3">
      <c r="A5" s="8" t="s">
        <v>283</v>
      </c>
      <c r="B5" s="439"/>
      <c r="C5" s="440"/>
      <c r="D5" s="440"/>
      <c r="E5" s="440"/>
      <c r="F5" s="440"/>
      <c r="G5" s="441"/>
      <c r="O5" s="9"/>
    </row>
    <row r="6" spans="1:24" ht="15.75" thickBot="1" x14ac:dyDescent="0.3">
      <c r="A6" s="8" t="s">
        <v>4</v>
      </c>
      <c r="B6" s="439" t="s">
        <v>493</v>
      </c>
      <c r="C6" s="440"/>
      <c r="D6" s="440"/>
      <c r="E6" s="440"/>
      <c r="F6" s="440"/>
      <c r="G6" s="441"/>
      <c r="O6" s="9"/>
      <c r="Q6" s="94"/>
    </row>
    <row r="7" spans="1:24" ht="15.75" thickBot="1" x14ac:dyDescent="0.3">
      <c r="A7" s="8" t="s">
        <v>5</v>
      </c>
      <c r="B7" s="439"/>
      <c r="C7" s="440"/>
      <c r="D7" s="440"/>
      <c r="E7" s="440"/>
      <c r="F7" s="440"/>
      <c r="G7" s="441"/>
      <c r="O7" s="9"/>
      <c r="Q7" s="94"/>
    </row>
    <row r="8" spans="1:24" ht="15.75" thickBot="1" x14ac:dyDescent="0.3">
      <c r="A8" s="8" t="s">
        <v>6</v>
      </c>
      <c r="B8" s="439"/>
      <c r="C8" s="440"/>
      <c r="D8" s="440"/>
      <c r="E8" s="440"/>
      <c r="F8" s="440"/>
      <c r="G8" s="441"/>
      <c r="O8" s="9"/>
      <c r="Q8" s="94"/>
    </row>
    <row r="9" spans="1:24" ht="15.75" thickBot="1" x14ac:dyDescent="0.3">
      <c r="A9" s="8" t="s">
        <v>7</v>
      </c>
      <c r="B9" s="439"/>
      <c r="C9" s="440"/>
      <c r="D9" s="440"/>
      <c r="E9" s="440"/>
      <c r="F9" s="440"/>
      <c r="G9" s="441"/>
      <c r="O9" s="9"/>
      <c r="Q9" s="94"/>
    </row>
    <row r="10" spans="1:24" ht="8.1" customHeight="1" thickBot="1" x14ac:dyDescent="0.3">
      <c r="A10" s="8"/>
      <c r="B10" s="96"/>
      <c r="C10" s="96"/>
      <c r="D10" s="97"/>
      <c r="E10" s="98"/>
      <c r="F10" s="97"/>
      <c r="G10" s="97"/>
      <c r="O10" s="97"/>
      <c r="Q10" s="7" t="s">
        <v>9</v>
      </c>
    </row>
    <row r="11" spans="1:24" ht="15" customHeight="1" thickBot="1" x14ac:dyDescent="0.3">
      <c r="A11" s="8" t="s">
        <v>8</v>
      </c>
      <c r="B11" s="96"/>
      <c r="C11" s="95"/>
      <c r="D11" s="99"/>
      <c r="E11" s="100"/>
      <c r="F11" s="97"/>
      <c r="G11" s="97"/>
      <c r="O11" s="99"/>
    </row>
    <row r="12" spans="1:24" ht="6.6" customHeight="1" x14ac:dyDescent="0.25">
      <c r="A12" s="8"/>
      <c r="B12" s="96"/>
      <c r="C12" s="95"/>
      <c r="D12" s="99"/>
      <c r="E12" s="98"/>
      <c r="F12" s="97"/>
      <c r="G12" s="97"/>
      <c r="O12" s="99"/>
    </row>
    <row r="13" spans="1:24" ht="19.5" customHeight="1" x14ac:dyDescent="0.25">
      <c r="A13" s="433" t="s">
        <v>10</v>
      </c>
      <c r="B13" s="433"/>
      <c r="C13" s="433"/>
      <c r="D13" s="433"/>
      <c r="E13" s="433"/>
      <c r="F13" s="433"/>
      <c r="G13" s="97"/>
      <c r="N13" s="255"/>
      <c r="O13" s="9"/>
      <c r="Q13" s="9"/>
      <c r="S13" s="206"/>
      <c r="T13" s="203"/>
      <c r="V13" s="7"/>
      <c r="X13" s="198"/>
    </row>
    <row r="14" spans="1:24" ht="16.149999999999999" customHeight="1" x14ac:dyDescent="0.25">
      <c r="A14" s="434" t="s">
        <v>263</v>
      </c>
      <c r="B14" s="434"/>
      <c r="C14" s="434"/>
      <c r="D14" s="434"/>
      <c r="E14" s="434"/>
      <c r="F14" s="434"/>
      <c r="G14" s="97"/>
      <c r="N14" s="255"/>
      <c r="O14" s="9"/>
      <c r="Q14" s="9"/>
      <c r="S14" s="206"/>
      <c r="T14" s="94"/>
      <c r="V14" s="7"/>
      <c r="X14" s="198"/>
    </row>
    <row r="15" spans="1:24" s="107" customFormat="1" ht="9" customHeight="1" x14ac:dyDescent="0.25">
      <c r="A15" s="101"/>
      <c r="B15" s="214"/>
      <c r="C15" s="103"/>
      <c r="D15" s="104"/>
      <c r="E15" s="105"/>
      <c r="F15" s="106"/>
      <c r="G15" s="106"/>
      <c r="N15" s="256"/>
      <c r="O15" s="104"/>
      <c r="S15" s="206"/>
      <c r="T15" s="203"/>
      <c r="V15" s="7"/>
      <c r="X15" s="198"/>
    </row>
    <row r="16" spans="1:24" s="107" customFormat="1" ht="113.1" customHeight="1" x14ac:dyDescent="0.25">
      <c r="A16" s="442" t="s">
        <v>421</v>
      </c>
      <c r="B16" s="443"/>
      <c r="C16" s="443"/>
      <c r="D16" s="443"/>
      <c r="E16" s="443"/>
      <c r="F16" s="443"/>
      <c r="G16" s="443"/>
      <c r="N16" s="256"/>
      <c r="Q16" s="7" t="s">
        <v>11</v>
      </c>
      <c r="S16" s="206"/>
      <c r="V16" s="195" t="s">
        <v>11</v>
      </c>
      <c r="X16" s="198" t="s">
        <v>11</v>
      </c>
    </row>
    <row r="17" spans="1:164" s="94" customFormat="1" ht="12.75" x14ac:dyDescent="0.2">
      <c r="A17" s="166"/>
      <c r="B17" s="215"/>
      <c r="C17" s="202"/>
      <c r="D17" s="204"/>
      <c r="E17" s="223"/>
      <c r="F17" s="204"/>
      <c r="G17" s="204"/>
      <c r="N17" s="275"/>
      <c r="O17" s="204"/>
      <c r="Q17" s="7"/>
    </row>
    <row r="18" spans="1:164" ht="53.1" customHeight="1" x14ac:dyDescent="0.25">
      <c r="A18" s="435" t="s">
        <v>422</v>
      </c>
      <c r="B18" s="435"/>
      <c r="C18" s="435"/>
      <c r="D18" s="435"/>
      <c r="E18" s="435"/>
      <c r="F18" s="435"/>
      <c r="G18" s="435"/>
      <c r="N18" s="255"/>
      <c r="O18" s="9"/>
      <c r="Q18" s="9"/>
      <c r="S18" s="206"/>
      <c r="T18" s="94"/>
      <c r="U18" s="10"/>
      <c r="V18" s="199" t="s">
        <v>524</v>
      </c>
      <c r="W18" s="11"/>
    </row>
    <row r="19" spans="1:164" ht="118.5" customHeight="1" x14ac:dyDescent="0.25">
      <c r="A19" s="55" t="s">
        <v>12</v>
      </c>
      <c r="B19" s="3" t="s">
        <v>239</v>
      </c>
      <c r="C19" s="3" t="s">
        <v>13</v>
      </c>
      <c r="D19" s="5" t="s">
        <v>552</v>
      </c>
      <c r="E19" s="4" t="s">
        <v>14</v>
      </c>
      <c r="F19" s="5" t="s">
        <v>15</v>
      </c>
      <c r="G19" s="5" t="s">
        <v>16</v>
      </c>
      <c r="N19" s="275" t="s">
        <v>700</v>
      </c>
      <c r="O19" s="5" t="s">
        <v>552</v>
      </c>
    </row>
    <row r="20" spans="1:164" ht="19.149999999999999" customHeight="1" x14ac:dyDescent="0.3">
      <c r="A20" s="109" t="s">
        <v>17</v>
      </c>
      <c r="B20" s="110"/>
      <c r="C20" s="110"/>
      <c r="D20" s="110"/>
      <c r="E20" s="110"/>
      <c r="F20" s="248"/>
      <c r="G20" s="111"/>
      <c r="O20" s="224"/>
    </row>
    <row r="21" spans="1:164" ht="20.25" customHeight="1" x14ac:dyDescent="0.25">
      <c r="A21" s="81" t="s">
        <v>18</v>
      </c>
      <c r="B21" s="82"/>
      <c r="C21" s="82"/>
      <c r="D21" s="82"/>
      <c r="E21" s="82"/>
      <c r="F21" s="249"/>
      <c r="G21" s="83"/>
      <c r="O21" s="225"/>
      <c r="Q21" s="197"/>
    </row>
    <row r="22" spans="1:164" s="114" customFormat="1" ht="126.75" customHeight="1" x14ac:dyDescent="0.25">
      <c r="A22" s="12" t="s">
        <v>555</v>
      </c>
      <c r="B22" s="47" t="s">
        <v>262</v>
      </c>
      <c r="C22" s="34" t="s">
        <v>19</v>
      </c>
      <c r="D22" s="76">
        <v>561.79999999999995</v>
      </c>
      <c r="E22" s="112">
        <v>1</v>
      </c>
      <c r="F22" s="77">
        <f>D22*E22</f>
        <v>561.79999999999995</v>
      </c>
      <c r="G22" s="113">
        <f>F22</f>
        <v>561.79999999999995</v>
      </c>
      <c r="N22" s="275" t="s">
        <v>547</v>
      </c>
      <c r="O22" s="27" t="s">
        <v>20</v>
      </c>
      <c r="Q22" s="15" t="s">
        <v>272</v>
      </c>
    </row>
    <row r="23" spans="1:164" s="114" customFormat="1" ht="82.15" customHeight="1" x14ac:dyDescent="0.25">
      <c r="A23" s="200" t="s">
        <v>556</v>
      </c>
      <c r="B23" s="47" t="s">
        <v>262</v>
      </c>
      <c r="C23" s="34" t="s">
        <v>21</v>
      </c>
      <c r="D23" s="39">
        <v>112.36</v>
      </c>
      <c r="E23" s="60"/>
      <c r="F23" s="44">
        <f>D23*E23</f>
        <v>0</v>
      </c>
      <c r="G23" s="27" t="s">
        <v>37</v>
      </c>
      <c r="N23" s="275" t="s">
        <v>547</v>
      </c>
      <c r="O23" s="27" t="s">
        <v>22</v>
      </c>
      <c r="Q23" s="15" t="s">
        <v>273</v>
      </c>
    </row>
    <row r="24" spans="1:164" s="114" customFormat="1" ht="130.5" customHeight="1" x14ac:dyDescent="0.25">
      <c r="A24" s="200" t="s">
        <v>472</v>
      </c>
      <c r="B24" s="47" t="s">
        <v>262</v>
      </c>
      <c r="C24" s="34" t="s">
        <v>21</v>
      </c>
      <c r="D24" s="39">
        <v>674.16</v>
      </c>
      <c r="E24" s="60">
        <v>1</v>
      </c>
      <c r="F24" s="44">
        <f>D24*E24</f>
        <v>674.16</v>
      </c>
      <c r="G24" s="27">
        <f>F24</f>
        <v>674.16</v>
      </c>
      <c r="N24" s="275" t="s">
        <v>547</v>
      </c>
      <c r="O24" s="27" t="s">
        <v>385</v>
      </c>
      <c r="Q24" s="16" t="s">
        <v>274</v>
      </c>
    </row>
    <row r="25" spans="1:164" ht="24.75" customHeight="1" x14ac:dyDescent="0.25">
      <c r="A25" s="81" t="s">
        <v>23</v>
      </c>
      <c r="B25" s="82"/>
      <c r="C25" s="82"/>
      <c r="D25" s="82"/>
      <c r="E25" s="82"/>
      <c r="F25" s="249"/>
      <c r="G25" s="83"/>
      <c r="H25" s="114"/>
      <c r="I25" s="114"/>
      <c r="J25" s="114"/>
      <c r="K25" s="114"/>
      <c r="L25" s="114"/>
      <c r="M25" s="114"/>
      <c r="O25" s="114"/>
      <c r="P25" s="114"/>
      <c r="Q25" s="16"/>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row>
    <row r="26" spans="1:164" s="114" customFormat="1" ht="226.5" customHeight="1" x14ac:dyDescent="0.25">
      <c r="A26" s="200" t="s">
        <v>473</v>
      </c>
      <c r="B26" s="19" t="s">
        <v>474</v>
      </c>
      <c r="C26" s="17" t="s">
        <v>135</v>
      </c>
      <c r="D26" s="39">
        <v>4.49</v>
      </c>
      <c r="E26" s="60"/>
      <c r="F26" s="44">
        <f>D26*E26</f>
        <v>0</v>
      </c>
      <c r="G26" s="27">
        <f>F26*$E$11</f>
        <v>0</v>
      </c>
      <c r="N26" s="275" t="s">
        <v>547</v>
      </c>
      <c r="O26" s="27" t="s">
        <v>285</v>
      </c>
      <c r="Q26" s="16" t="s">
        <v>284</v>
      </c>
    </row>
    <row r="27" spans="1:164" s="114" customFormat="1" ht="46.5" customHeight="1" x14ac:dyDescent="0.25">
      <c r="A27" s="200" t="s">
        <v>575</v>
      </c>
      <c r="B27" s="19" t="s">
        <v>24</v>
      </c>
      <c r="C27" s="17" t="s">
        <v>19</v>
      </c>
      <c r="D27" s="39">
        <v>112.36</v>
      </c>
      <c r="E27" s="60"/>
      <c r="F27" s="44">
        <f>D27*E27</f>
        <v>0</v>
      </c>
      <c r="G27" s="27">
        <f>F27</f>
        <v>0</v>
      </c>
      <c r="N27" s="275" t="s">
        <v>547</v>
      </c>
      <c r="O27" s="27">
        <v>112.36</v>
      </c>
      <c r="Q27" s="16" t="s">
        <v>25</v>
      </c>
    </row>
    <row r="28" spans="1:164" s="116" customFormat="1" ht="34.5" customHeight="1" x14ac:dyDescent="0.3">
      <c r="A28" s="109" t="s">
        <v>26</v>
      </c>
      <c r="B28" s="110"/>
      <c r="C28" s="110"/>
      <c r="D28" s="110"/>
      <c r="E28" s="110"/>
      <c r="F28" s="248"/>
      <c r="G28" s="111"/>
      <c r="H28" s="115"/>
      <c r="I28" s="115"/>
      <c r="J28" s="115"/>
      <c r="K28" s="115"/>
      <c r="L28" s="115"/>
      <c r="M28" s="115"/>
      <c r="N28" s="275"/>
      <c r="O28" s="115"/>
      <c r="P28" s="115"/>
      <c r="Q28" s="16"/>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row>
    <row r="29" spans="1:164" ht="28.5" customHeight="1" x14ac:dyDescent="0.25">
      <c r="A29" s="81" t="s">
        <v>401</v>
      </c>
      <c r="B29" s="82"/>
      <c r="C29" s="82"/>
      <c r="D29" s="82"/>
      <c r="E29" s="82"/>
      <c r="F29" s="249"/>
      <c r="G29" s="83"/>
      <c r="O29" s="9"/>
      <c r="Q29" s="16"/>
    </row>
    <row r="30" spans="1:164" ht="125.1" customHeight="1" x14ac:dyDescent="0.25">
      <c r="A30" s="19" t="s">
        <v>423</v>
      </c>
      <c r="B30" s="216" t="s">
        <v>27</v>
      </c>
      <c r="C30" s="20" t="s">
        <v>21</v>
      </c>
      <c r="D30" s="27">
        <v>218.28</v>
      </c>
      <c r="E30" s="60"/>
      <c r="F30" s="27">
        <f t="shared" ref="F30:F50" si="0">D30*E30</f>
        <v>0</v>
      </c>
      <c r="G30" s="27">
        <f>F30*$E$11</f>
        <v>0</v>
      </c>
      <c r="O30" s="27" t="s">
        <v>402</v>
      </c>
      <c r="Q30" s="15" t="s">
        <v>286</v>
      </c>
    </row>
    <row r="31" spans="1:164" s="59" customFormat="1" ht="66.75" x14ac:dyDescent="0.25">
      <c r="A31" s="200" t="s">
        <v>345</v>
      </c>
      <c r="B31" s="216" t="s">
        <v>424</v>
      </c>
      <c r="C31" s="17" t="s">
        <v>21</v>
      </c>
      <c r="D31" s="27">
        <v>54.57</v>
      </c>
      <c r="E31" s="60"/>
      <c r="F31" s="27">
        <f t="shared" si="0"/>
        <v>0</v>
      </c>
      <c r="G31" s="27">
        <f t="shared" ref="G31:G37" si="1">F31*$B$10</f>
        <v>0</v>
      </c>
      <c r="N31" s="275"/>
      <c r="O31" s="27">
        <v>54.57</v>
      </c>
      <c r="Q31" s="21"/>
    </row>
    <row r="32" spans="1:164" s="59" customFormat="1" ht="45" x14ac:dyDescent="0.25">
      <c r="A32" s="200" t="s">
        <v>287</v>
      </c>
      <c r="B32" s="216" t="s">
        <v>28</v>
      </c>
      <c r="C32" s="17" t="s">
        <v>21</v>
      </c>
      <c r="D32" s="39">
        <v>81.849999999999994</v>
      </c>
      <c r="E32" s="60"/>
      <c r="F32" s="27">
        <f t="shared" si="0"/>
        <v>0</v>
      </c>
      <c r="G32" s="27">
        <f>F32*$E$11</f>
        <v>0</v>
      </c>
      <c r="N32" s="335" t="s">
        <v>654</v>
      </c>
      <c r="O32" s="27">
        <v>76.5</v>
      </c>
      <c r="Q32" s="15" t="s">
        <v>270</v>
      </c>
    </row>
    <row r="33" spans="1:164" s="114" customFormat="1" ht="45" x14ac:dyDescent="0.25">
      <c r="A33" s="22" t="s">
        <v>29</v>
      </c>
      <c r="B33" s="216" t="s">
        <v>28</v>
      </c>
      <c r="C33" s="20" t="s">
        <v>21</v>
      </c>
      <c r="D33" s="239">
        <v>27.3</v>
      </c>
      <c r="E33" s="60"/>
      <c r="F33" s="27">
        <f t="shared" si="0"/>
        <v>0</v>
      </c>
      <c r="G33" s="27">
        <f>F33*$E$11</f>
        <v>0</v>
      </c>
      <c r="H33" s="9"/>
      <c r="I33" s="9"/>
      <c r="J33" s="9"/>
      <c r="K33" s="9"/>
      <c r="L33" s="9"/>
      <c r="M33" s="9"/>
      <c r="N33" s="276">
        <v>27.28</v>
      </c>
      <c r="O33" s="27">
        <v>27.3</v>
      </c>
      <c r="P33" s="9"/>
      <c r="Q33" s="23"/>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row>
    <row r="34" spans="1:164" s="114" customFormat="1" ht="77.099999999999994" customHeight="1" x14ac:dyDescent="0.25">
      <c r="A34" s="24" t="s">
        <v>288</v>
      </c>
      <c r="B34" s="216" t="s">
        <v>28</v>
      </c>
      <c r="C34" s="20" t="s">
        <v>21</v>
      </c>
      <c r="D34" s="27">
        <v>109.14</v>
      </c>
      <c r="E34" s="60"/>
      <c r="F34" s="27">
        <f t="shared" si="0"/>
        <v>0</v>
      </c>
      <c r="G34" s="27">
        <f>F34*$E$11</f>
        <v>0</v>
      </c>
      <c r="H34" s="9"/>
      <c r="I34" s="9"/>
      <c r="J34" s="9"/>
      <c r="K34" s="9"/>
      <c r="L34" s="9"/>
      <c r="M34" s="9"/>
      <c r="N34" s="275"/>
      <c r="O34" s="27">
        <v>109.14</v>
      </c>
      <c r="P34" s="9"/>
      <c r="Q34" s="16" t="s">
        <v>289</v>
      </c>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row>
    <row r="35" spans="1:164" s="59" customFormat="1" ht="39.75" x14ac:dyDescent="0.25">
      <c r="A35" s="200" t="s">
        <v>346</v>
      </c>
      <c r="B35" s="216" t="s">
        <v>214</v>
      </c>
      <c r="C35" s="17" t="s">
        <v>21</v>
      </c>
      <c r="D35" s="27">
        <v>54.57</v>
      </c>
      <c r="E35" s="60"/>
      <c r="F35" s="27">
        <f t="shared" si="0"/>
        <v>0</v>
      </c>
      <c r="G35" s="27">
        <f t="shared" si="1"/>
        <v>0</v>
      </c>
      <c r="N35" s="275"/>
      <c r="O35" s="27">
        <v>54.57</v>
      </c>
      <c r="Q35" s="25"/>
    </row>
    <row r="36" spans="1:164" s="114" customFormat="1" ht="62.65" customHeight="1" x14ac:dyDescent="0.25">
      <c r="A36" s="19" t="s">
        <v>427</v>
      </c>
      <c r="B36" s="200" t="s">
        <v>30</v>
      </c>
      <c r="C36" s="17" t="s">
        <v>21</v>
      </c>
      <c r="D36" s="27">
        <v>337.08</v>
      </c>
      <c r="E36" s="60"/>
      <c r="F36" s="27">
        <f t="shared" si="0"/>
        <v>0</v>
      </c>
      <c r="G36" s="27">
        <f t="shared" si="1"/>
        <v>0</v>
      </c>
      <c r="H36" s="9"/>
      <c r="I36" s="9"/>
      <c r="J36" s="9"/>
      <c r="K36" s="9"/>
      <c r="L36" s="9"/>
      <c r="M36" s="9"/>
      <c r="N36" s="275"/>
      <c r="O36" s="27">
        <v>337.08</v>
      </c>
      <c r="P36" s="9"/>
      <c r="Q36" s="16" t="s">
        <v>31</v>
      </c>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row>
    <row r="37" spans="1:164" s="114" customFormat="1" ht="61.5" customHeight="1" x14ac:dyDescent="0.25">
      <c r="A37" s="162" t="s">
        <v>428</v>
      </c>
      <c r="B37" s="241" t="s">
        <v>30</v>
      </c>
      <c r="C37" s="163" t="s">
        <v>21</v>
      </c>
      <c r="D37" s="164">
        <v>505.62</v>
      </c>
      <c r="E37" s="242"/>
      <c r="F37" s="164">
        <f t="shared" si="0"/>
        <v>0</v>
      </c>
      <c r="G37" s="164">
        <f t="shared" si="1"/>
        <v>0</v>
      </c>
      <c r="H37" s="9"/>
      <c r="I37" s="9"/>
      <c r="J37" s="9"/>
      <c r="K37" s="9"/>
      <c r="L37" s="9"/>
      <c r="M37" s="9"/>
      <c r="N37" s="275"/>
      <c r="O37" s="27">
        <v>505.62</v>
      </c>
      <c r="P37" s="9"/>
      <c r="Q37" s="26" t="s">
        <v>32</v>
      </c>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row>
    <row r="38" spans="1:164" s="114" customFormat="1" ht="21" customHeight="1" x14ac:dyDescent="0.25">
      <c r="A38" s="81" t="s">
        <v>403</v>
      </c>
      <c r="B38" s="82"/>
      <c r="C38" s="82"/>
      <c r="D38" s="82"/>
      <c r="E38" s="82"/>
      <c r="F38" s="249"/>
      <c r="G38" s="83"/>
      <c r="N38" s="275" t="s">
        <v>548</v>
      </c>
      <c r="Q38" s="16" t="s">
        <v>419</v>
      </c>
    </row>
    <row r="39" spans="1:164" s="114" customFormat="1" ht="169.15" customHeight="1" x14ac:dyDescent="0.25">
      <c r="A39" s="243" t="s">
        <v>192</v>
      </c>
      <c r="B39" s="78" t="s">
        <v>432</v>
      </c>
      <c r="C39" s="124" t="s">
        <v>21</v>
      </c>
      <c r="D39" s="113">
        <v>431.4</v>
      </c>
      <c r="E39" s="112">
        <v>2</v>
      </c>
      <c r="F39" s="113">
        <f t="shared" si="0"/>
        <v>862.8</v>
      </c>
      <c r="G39" s="113">
        <f>F39</f>
        <v>862.8</v>
      </c>
      <c r="H39" s="9"/>
      <c r="I39" s="9"/>
      <c r="J39" s="9"/>
      <c r="K39" s="9"/>
      <c r="L39" s="9"/>
      <c r="M39" s="9"/>
      <c r="N39" s="277" t="s">
        <v>527</v>
      </c>
      <c r="O39" s="239" t="s">
        <v>404</v>
      </c>
      <c r="P39" s="9"/>
      <c r="Q39" s="16" t="s">
        <v>290</v>
      </c>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row>
    <row r="40" spans="1:164" s="114" customFormat="1" ht="111.6" customHeight="1" x14ac:dyDescent="0.25">
      <c r="A40" s="200" t="s">
        <v>35</v>
      </c>
      <c r="B40" s="200" t="s">
        <v>36</v>
      </c>
      <c r="C40" s="17" t="s">
        <v>21</v>
      </c>
      <c r="D40" s="27">
        <v>269.60000000000002</v>
      </c>
      <c r="E40" s="60"/>
      <c r="F40" s="27">
        <f t="shared" si="0"/>
        <v>0</v>
      </c>
      <c r="G40" s="27" t="s">
        <v>37</v>
      </c>
      <c r="H40" s="9"/>
      <c r="I40" s="9"/>
      <c r="J40" s="9"/>
      <c r="K40" s="9"/>
      <c r="L40" s="9"/>
      <c r="M40" s="9"/>
      <c r="N40" s="277" t="s">
        <v>528</v>
      </c>
      <c r="O40" s="239" t="s">
        <v>405</v>
      </c>
      <c r="P40" s="9"/>
      <c r="Q40" s="16" t="s">
        <v>279</v>
      </c>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row>
    <row r="41" spans="1:164" s="114" customFormat="1" ht="30.6" customHeight="1" x14ac:dyDescent="0.25">
      <c r="A41" s="201" t="s">
        <v>429</v>
      </c>
      <c r="B41" s="200" t="s">
        <v>38</v>
      </c>
      <c r="C41" s="17" t="s">
        <v>21</v>
      </c>
      <c r="D41" s="39">
        <v>108</v>
      </c>
      <c r="E41" s="60"/>
      <c r="F41" s="27">
        <f t="shared" si="0"/>
        <v>0</v>
      </c>
      <c r="G41" s="27" t="s">
        <v>37</v>
      </c>
      <c r="H41" s="9"/>
      <c r="I41" s="9"/>
      <c r="J41" s="9"/>
      <c r="K41" s="9"/>
      <c r="L41" s="9"/>
      <c r="M41" s="9"/>
      <c r="N41" s="332" t="s">
        <v>566</v>
      </c>
      <c r="O41" s="352">
        <v>107.9</v>
      </c>
      <c r="P41" s="9"/>
      <c r="Q41" s="16" t="s">
        <v>39</v>
      </c>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row>
    <row r="42" spans="1:164" s="114" customFormat="1" ht="187.15" customHeight="1" x14ac:dyDescent="0.25">
      <c r="A42" s="200" t="s">
        <v>567</v>
      </c>
      <c r="B42" s="200" t="s">
        <v>40</v>
      </c>
      <c r="C42" s="17" t="s">
        <v>21</v>
      </c>
      <c r="D42" s="27"/>
      <c r="E42" s="60"/>
      <c r="F42" s="27">
        <f t="shared" si="0"/>
        <v>0</v>
      </c>
      <c r="G42" s="27">
        <f>F42*$E$11</f>
        <v>0</v>
      </c>
      <c r="H42" s="9"/>
      <c r="I42" s="9"/>
      <c r="J42" s="9"/>
      <c r="K42" s="9"/>
      <c r="L42" s="9"/>
      <c r="M42" s="9"/>
      <c r="N42" s="277" t="s">
        <v>526</v>
      </c>
      <c r="O42" s="239" t="s">
        <v>406</v>
      </c>
      <c r="P42" s="9"/>
      <c r="Q42" s="16" t="s">
        <v>215</v>
      </c>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row>
    <row r="43" spans="1:164" s="114" customFormat="1" ht="146.65" customHeight="1" x14ac:dyDescent="0.25">
      <c r="A43" s="200" t="s">
        <v>41</v>
      </c>
      <c r="B43" s="200" t="s">
        <v>433</v>
      </c>
      <c r="C43" s="17" t="s">
        <v>21</v>
      </c>
      <c r="D43" s="27"/>
      <c r="E43" s="60"/>
      <c r="F43" s="27">
        <f t="shared" si="0"/>
        <v>0</v>
      </c>
      <c r="G43" s="27">
        <f>F43*$E$11</f>
        <v>0</v>
      </c>
      <c r="H43" s="9"/>
      <c r="I43" s="9"/>
      <c r="J43" s="9"/>
      <c r="K43" s="9"/>
      <c r="L43" s="9"/>
      <c r="M43" s="9"/>
      <c r="N43" s="277" t="s">
        <v>529</v>
      </c>
      <c r="O43" s="239" t="s">
        <v>407</v>
      </c>
      <c r="P43" s="9"/>
      <c r="Q43" s="16" t="s">
        <v>280</v>
      </c>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row>
    <row r="44" spans="1:164" s="114" customFormat="1" ht="120" customHeight="1" x14ac:dyDescent="0.25">
      <c r="A44" s="200" t="s">
        <v>42</v>
      </c>
      <c r="B44" s="200" t="s">
        <v>40</v>
      </c>
      <c r="C44" s="17" t="s">
        <v>21</v>
      </c>
      <c r="D44" s="27"/>
      <c r="E44" s="60"/>
      <c r="F44" s="27">
        <f t="shared" si="0"/>
        <v>0</v>
      </c>
      <c r="G44" s="27">
        <f>F44*$E$11</f>
        <v>0</v>
      </c>
      <c r="H44" s="9"/>
      <c r="I44" s="9"/>
      <c r="J44" s="9"/>
      <c r="K44" s="9"/>
      <c r="L44" s="9"/>
      <c r="M44" s="9"/>
      <c r="N44" s="277" t="s">
        <v>529</v>
      </c>
      <c r="O44" s="239" t="s">
        <v>407</v>
      </c>
      <c r="P44" s="9"/>
      <c r="Q44" s="16" t="s">
        <v>281</v>
      </c>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row>
    <row r="45" spans="1:164" s="114" customFormat="1" ht="69" x14ac:dyDescent="0.25">
      <c r="A45" s="201" t="s">
        <v>431</v>
      </c>
      <c r="B45" s="29" t="s">
        <v>432</v>
      </c>
      <c r="C45" s="17" t="s">
        <v>21</v>
      </c>
      <c r="D45" s="27">
        <v>54</v>
      </c>
      <c r="E45" s="60">
        <v>2</v>
      </c>
      <c r="F45" s="27">
        <f t="shared" si="0"/>
        <v>108</v>
      </c>
      <c r="G45" s="27">
        <f>F45</f>
        <v>108</v>
      </c>
      <c r="H45" s="9"/>
      <c r="I45" s="9"/>
      <c r="J45" s="9"/>
      <c r="K45" s="9"/>
      <c r="L45" s="9"/>
      <c r="M45" s="9"/>
      <c r="N45" s="275"/>
      <c r="O45" s="27">
        <v>54</v>
      </c>
      <c r="P45" s="9"/>
      <c r="Q45" s="16" t="s">
        <v>291</v>
      </c>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row>
    <row r="46" spans="1:164" s="114" customFormat="1" ht="138" x14ac:dyDescent="0.25">
      <c r="A46" s="201" t="s">
        <v>376</v>
      </c>
      <c r="B46" s="200" t="s">
        <v>433</v>
      </c>
      <c r="C46" s="17" t="s">
        <v>21</v>
      </c>
      <c r="D46" s="27"/>
      <c r="E46" s="60"/>
      <c r="F46" s="27">
        <f t="shared" si="0"/>
        <v>0</v>
      </c>
      <c r="G46" s="27">
        <f>F46*$E$11</f>
        <v>0</v>
      </c>
      <c r="H46" s="9"/>
      <c r="I46" s="9"/>
      <c r="J46" s="9"/>
      <c r="K46" s="9"/>
      <c r="L46" s="9"/>
      <c r="M46" s="9"/>
      <c r="N46" s="275" t="s">
        <v>530</v>
      </c>
      <c r="O46" s="27" t="s">
        <v>408</v>
      </c>
      <c r="P46" s="9"/>
      <c r="Q46" s="16" t="s">
        <v>292</v>
      </c>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row>
    <row r="47" spans="1:164" s="114" customFormat="1" ht="150" customHeight="1" x14ac:dyDescent="0.25">
      <c r="A47" s="201" t="s">
        <v>347</v>
      </c>
      <c r="B47" s="200" t="s">
        <v>28</v>
      </c>
      <c r="C47" s="17" t="s">
        <v>21</v>
      </c>
      <c r="D47" s="27"/>
      <c r="E47" s="60"/>
      <c r="F47" s="27">
        <f t="shared" si="0"/>
        <v>0</v>
      </c>
      <c r="G47" s="27">
        <f>F47*$E$11</f>
        <v>0</v>
      </c>
      <c r="H47" s="9"/>
      <c r="I47" s="9"/>
      <c r="J47" s="9"/>
      <c r="K47" s="9"/>
      <c r="L47" s="9"/>
      <c r="M47" s="9"/>
      <c r="N47" s="277" t="s">
        <v>694</v>
      </c>
      <c r="O47" s="240" t="s">
        <v>409</v>
      </c>
      <c r="P47" s="9"/>
      <c r="Q47" s="16" t="s">
        <v>247</v>
      </c>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row>
    <row r="48" spans="1:164" s="114" customFormat="1" ht="50.65" customHeight="1" x14ac:dyDescent="0.25">
      <c r="A48" s="200" t="s">
        <v>377</v>
      </c>
      <c r="B48" s="200" t="s">
        <v>433</v>
      </c>
      <c r="C48" s="17" t="s">
        <v>21</v>
      </c>
      <c r="D48" s="164">
        <v>54</v>
      </c>
      <c r="E48" s="60"/>
      <c r="F48" s="27">
        <f t="shared" si="0"/>
        <v>0</v>
      </c>
      <c r="G48" s="27">
        <f>F48*$E$11</f>
        <v>0</v>
      </c>
      <c r="H48" s="9"/>
      <c r="I48" s="9"/>
      <c r="J48" s="9"/>
      <c r="K48" s="9"/>
      <c r="L48" s="9"/>
      <c r="M48" s="9"/>
      <c r="N48" s="275" t="s">
        <v>531</v>
      </c>
      <c r="O48" s="164">
        <v>54</v>
      </c>
      <c r="P48" s="9"/>
      <c r="Q48" s="16" t="s">
        <v>293</v>
      </c>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row>
    <row r="49" spans="1:164" s="114" customFormat="1" ht="37.5" customHeight="1" x14ac:dyDescent="0.25">
      <c r="A49" s="22" t="s">
        <v>434</v>
      </c>
      <c r="B49" s="216" t="s">
        <v>479</v>
      </c>
      <c r="C49" s="20" t="s">
        <v>21</v>
      </c>
      <c r="D49" s="27">
        <v>10.7</v>
      </c>
      <c r="E49" s="60"/>
      <c r="F49" s="27">
        <f t="shared" si="0"/>
        <v>0</v>
      </c>
      <c r="G49" s="27">
        <f>F49*$E$11</f>
        <v>0</v>
      </c>
      <c r="H49" s="9"/>
      <c r="I49" s="9"/>
      <c r="J49" s="9"/>
      <c r="K49" s="9"/>
      <c r="L49" s="9"/>
      <c r="M49" s="9"/>
      <c r="N49" s="275"/>
      <c r="O49" s="27">
        <v>10.7</v>
      </c>
      <c r="P49" s="9"/>
      <c r="Q49" s="16" t="s">
        <v>294</v>
      </c>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row>
    <row r="50" spans="1:164" s="114" customFormat="1" ht="108" x14ac:dyDescent="0.25">
      <c r="A50" s="22" t="s">
        <v>378</v>
      </c>
      <c r="B50" s="217" t="s">
        <v>433</v>
      </c>
      <c r="C50" s="28" t="s">
        <v>21</v>
      </c>
      <c r="D50" s="27"/>
      <c r="E50" s="226"/>
      <c r="F50" s="27">
        <f t="shared" si="0"/>
        <v>0</v>
      </c>
      <c r="G50" s="27">
        <f>F50*$E$11</f>
        <v>0</v>
      </c>
      <c r="N50" s="275" t="s">
        <v>531</v>
      </c>
      <c r="O50" s="27" t="s">
        <v>410</v>
      </c>
      <c r="Q50" s="16" t="s">
        <v>295</v>
      </c>
    </row>
    <row r="51" spans="1:164" s="114" customFormat="1" ht="16.149999999999999" customHeight="1" x14ac:dyDescent="0.25">
      <c r="A51" s="244" t="s">
        <v>411</v>
      </c>
      <c r="B51" s="245"/>
      <c r="C51" s="245"/>
      <c r="D51" s="245"/>
      <c r="E51" s="245"/>
      <c r="F51" s="245"/>
      <c r="G51" s="246"/>
      <c r="N51" s="275"/>
      <c r="Q51" s="16"/>
    </row>
    <row r="52" spans="1:164" ht="89.25" customHeight="1" x14ac:dyDescent="0.25">
      <c r="A52" s="458" t="s">
        <v>44</v>
      </c>
      <c r="B52" s="459"/>
      <c r="C52" s="459"/>
      <c r="D52" s="459"/>
      <c r="E52" s="459"/>
      <c r="F52" s="459"/>
      <c r="G52" s="247"/>
      <c r="O52" s="9"/>
      <c r="Q52" s="207" t="s">
        <v>386</v>
      </c>
    </row>
    <row r="53" spans="1:164" s="114" customFormat="1" ht="54" x14ac:dyDescent="0.25">
      <c r="A53" s="78" t="s">
        <v>562</v>
      </c>
      <c r="B53" s="79" t="s">
        <v>435</v>
      </c>
      <c r="C53" s="117" t="s">
        <v>21</v>
      </c>
      <c r="D53" s="80">
        <v>300</v>
      </c>
      <c r="E53" s="84">
        <v>1</v>
      </c>
      <c r="F53" s="76">
        <f>D53*E53</f>
        <v>300</v>
      </c>
      <c r="G53" s="76">
        <f>F53</f>
        <v>300</v>
      </c>
      <c r="H53" s="9"/>
      <c r="I53" s="9"/>
      <c r="J53" s="9"/>
      <c r="K53" s="9"/>
      <c r="L53" s="9"/>
      <c r="M53" s="9"/>
      <c r="N53" s="275" t="s">
        <v>547</v>
      </c>
      <c r="O53" s="227" t="s">
        <v>387</v>
      </c>
      <c r="P53" s="9"/>
      <c r="Q53" s="16" t="s">
        <v>178</v>
      </c>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row>
    <row r="54" spans="1:164" ht="41.65" customHeight="1" x14ac:dyDescent="0.25">
      <c r="A54" s="201" t="s">
        <v>45</v>
      </c>
      <c r="B54" s="200" t="s">
        <v>40</v>
      </c>
      <c r="C54" s="17" t="s">
        <v>21</v>
      </c>
      <c r="D54" s="27">
        <v>12.2</v>
      </c>
      <c r="E54" s="60"/>
      <c r="F54" s="76">
        <f t="shared" ref="F54:F62" si="2">D54*E54</f>
        <v>0</v>
      </c>
      <c r="G54" s="27">
        <f t="shared" ref="G54:G62" si="3">F54*$E$11</f>
        <v>0</v>
      </c>
      <c r="N54" s="275" t="s">
        <v>532</v>
      </c>
      <c r="O54" s="27">
        <v>12.2</v>
      </c>
      <c r="Q54" s="26" t="s">
        <v>297</v>
      </c>
    </row>
    <row r="55" spans="1:164" ht="46.15" customHeight="1" x14ac:dyDescent="0.25">
      <c r="A55" s="201" t="s">
        <v>46</v>
      </c>
      <c r="B55" s="200" t="s">
        <v>40</v>
      </c>
      <c r="C55" s="17" t="s">
        <v>21</v>
      </c>
      <c r="D55" s="27">
        <v>12.2</v>
      </c>
      <c r="E55" s="60"/>
      <c r="F55" s="76">
        <f t="shared" si="2"/>
        <v>0</v>
      </c>
      <c r="G55" s="27">
        <f t="shared" si="3"/>
        <v>0</v>
      </c>
      <c r="N55" s="275" t="s">
        <v>532</v>
      </c>
      <c r="O55" s="27">
        <v>12.2</v>
      </c>
      <c r="Q55" s="26" t="s">
        <v>298</v>
      </c>
    </row>
    <row r="56" spans="1:164" ht="45" x14ac:dyDescent="0.25">
      <c r="A56" s="200" t="s">
        <v>47</v>
      </c>
      <c r="B56" s="200" t="s">
        <v>48</v>
      </c>
      <c r="C56" s="17" t="s">
        <v>21</v>
      </c>
      <c r="D56" s="27">
        <v>12.2</v>
      </c>
      <c r="E56" s="60"/>
      <c r="F56" s="76">
        <f t="shared" si="2"/>
        <v>0</v>
      </c>
      <c r="G56" s="27">
        <f t="shared" si="3"/>
        <v>0</v>
      </c>
      <c r="N56" s="275" t="s">
        <v>532</v>
      </c>
      <c r="O56" s="27">
        <v>12.2</v>
      </c>
      <c r="Q56" s="26" t="s">
        <v>49</v>
      </c>
    </row>
    <row r="57" spans="1:164" ht="60" x14ac:dyDescent="0.25">
      <c r="A57" s="201" t="s">
        <v>189</v>
      </c>
      <c r="B57" s="200" t="s">
        <v>50</v>
      </c>
      <c r="C57" s="17" t="s">
        <v>21</v>
      </c>
      <c r="D57" s="27">
        <v>12.2</v>
      </c>
      <c r="E57" s="60"/>
      <c r="F57" s="76">
        <f t="shared" si="2"/>
        <v>0</v>
      </c>
      <c r="G57" s="27">
        <f t="shared" si="3"/>
        <v>0</v>
      </c>
      <c r="N57" s="275" t="s">
        <v>532</v>
      </c>
      <c r="O57" s="27">
        <v>12.2</v>
      </c>
      <c r="Q57" s="16" t="s">
        <v>216</v>
      </c>
    </row>
    <row r="58" spans="1:164" ht="45" x14ac:dyDescent="0.25">
      <c r="A58" s="201" t="s">
        <v>51</v>
      </c>
      <c r="B58" s="200" t="s">
        <v>52</v>
      </c>
      <c r="C58" s="17" t="s">
        <v>21</v>
      </c>
      <c r="D58" s="113">
        <v>24.4</v>
      </c>
      <c r="E58" s="60"/>
      <c r="F58" s="76">
        <f t="shared" si="2"/>
        <v>0</v>
      </c>
      <c r="G58" s="27">
        <f t="shared" si="3"/>
        <v>0</v>
      </c>
      <c r="N58" s="275" t="s">
        <v>532</v>
      </c>
      <c r="O58" s="113">
        <v>24.4</v>
      </c>
      <c r="Q58" s="16" t="s">
        <v>299</v>
      </c>
    </row>
    <row r="59" spans="1:164" ht="44.1" customHeight="1" x14ac:dyDescent="0.25">
      <c r="A59" s="201" t="s">
        <v>53</v>
      </c>
      <c r="B59" s="200" t="s">
        <v>52</v>
      </c>
      <c r="C59" s="17" t="s">
        <v>21</v>
      </c>
      <c r="D59" s="113">
        <v>24.4</v>
      </c>
      <c r="E59" s="60"/>
      <c r="F59" s="76">
        <f t="shared" si="2"/>
        <v>0</v>
      </c>
      <c r="G59" s="27">
        <f t="shared" si="3"/>
        <v>0</v>
      </c>
      <c r="N59" s="275" t="s">
        <v>532</v>
      </c>
      <c r="O59" s="113">
        <v>24.4</v>
      </c>
      <c r="Q59" s="16" t="s">
        <v>177</v>
      </c>
    </row>
    <row r="60" spans="1:164" ht="33.6" customHeight="1" x14ac:dyDescent="0.25">
      <c r="A60" s="201" t="s">
        <v>54</v>
      </c>
      <c r="B60" s="200" t="s">
        <v>40</v>
      </c>
      <c r="C60" s="17" t="s">
        <v>21</v>
      </c>
      <c r="D60" s="113"/>
      <c r="E60" s="60"/>
      <c r="F60" s="76">
        <f t="shared" si="2"/>
        <v>0</v>
      </c>
      <c r="G60" s="27">
        <f t="shared" si="3"/>
        <v>0</v>
      </c>
      <c r="O60" s="113"/>
      <c r="Q60" s="26" t="s">
        <v>300</v>
      </c>
    </row>
    <row r="61" spans="1:164" s="116" customFormat="1" ht="34.15" customHeight="1" x14ac:dyDescent="0.25">
      <c r="A61" s="201" t="s">
        <v>55</v>
      </c>
      <c r="B61" s="200" t="s">
        <v>56</v>
      </c>
      <c r="C61" s="17" t="s">
        <v>21</v>
      </c>
      <c r="D61" s="27">
        <v>12.2</v>
      </c>
      <c r="E61" s="60"/>
      <c r="F61" s="76">
        <f t="shared" si="2"/>
        <v>0</v>
      </c>
      <c r="G61" s="27">
        <f t="shared" si="3"/>
        <v>0</v>
      </c>
      <c r="H61" s="115"/>
      <c r="I61" s="115"/>
      <c r="J61" s="115"/>
      <c r="K61" s="115"/>
      <c r="L61" s="115"/>
      <c r="M61" s="115"/>
      <c r="N61" s="275" t="s">
        <v>532</v>
      </c>
      <c r="O61" s="27">
        <v>12.2</v>
      </c>
      <c r="P61" s="115"/>
      <c r="Q61" s="26" t="s">
        <v>193</v>
      </c>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c r="EN61" s="115"/>
      <c r="EO61" s="115"/>
      <c r="EP61" s="115"/>
      <c r="EQ61" s="115"/>
      <c r="ER61" s="115"/>
      <c r="ES61" s="115"/>
      <c r="ET61" s="115"/>
      <c r="EU61" s="115"/>
      <c r="EV61" s="115"/>
      <c r="EW61" s="115"/>
      <c r="EX61" s="115"/>
      <c r="EY61" s="115"/>
      <c r="EZ61" s="115"/>
      <c r="FA61" s="115"/>
      <c r="FB61" s="115"/>
      <c r="FC61" s="115"/>
      <c r="FD61" s="115"/>
      <c r="FE61" s="115"/>
      <c r="FF61" s="115"/>
      <c r="FG61" s="115"/>
      <c r="FH61" s="115"/>
    </row>
    <row r="62" spans="1:164" s="59" customFormat="1" ht="68.45" customHeight="1" x14ac:dyDescent="0.25">
      <c r="A62" s="200" t="s">
        <v>379</v>
      </c>
      <c r="B62" s="200" t="s">
        <v>437</v>
      </c>
      <c r="C62" s="17" t="s">
        <v>21</v>
      </c>
      <c r="D62" s="39">
        <v>27</v>
      </c>
      <c r="E62" s="228"/>
      <c r="F62" s="76">
        <f t="shared" si="2"/>
        <v>0</v>
      </c>
      <c r="G62" s="27">
        <f t="shared" si="3"/>
        <v>0</v>
      </c>
      <c r="N62" s="332" t="s">
        <v>653</v>
      </c>
      <c r="O62" s="27">
        <v>27.8</v>
      </c>
      <c r="Q62" s="16" t="s">
        <v>301</v>
      </c>
    </row>
    <row r="63" spans="1:164" ht="24" customHeight="1" x14ac:dyDescent="0.3">
      <c r="A63" s="109" t="s">
        <v>57</v>
      </c>
      <c r="B63" s="110"/>
      <c r="C63" s="110"/>
      <c r="D63" s="110"/>
      <c r="E63" s="110"/>
      <c r="F63" s="248"/>
      <c r="G63" s="111"/>
      <c r="O63" s="9"/>
      <c r="Q63" s="16" t="s">
        <v>186</v>
      </c>
    </row>
    <row r="64" spans="1:164" ht="30" x14ac:dyDescent="0.25">
      <c r="A64" s="200" t="s">
        <v>58</v>
      </c>
      <c r="B64" s="200"/>
      <c r="C64" s="17" t="s">
        <v>59</v>
      </c>
      <c r="D64" s="27"/>
      <c r="E64" s="60"/>
      <c r="F64" s="44">
        <f>D64*E64</f>
        <v>0</v>
      </c>
      <c r="G64" s="27" t="s">
        <v>37</v>
      </c>
      <c r="O64" s="27"/>
      <c r="Q64" s="31" t="s">
        <v>302</v>
      </c>
    </row>
    <row r="65" spans="1:164" s="115" customFormat="1" ht="18.600000000000001" customHeight="1" x14ac:dyDescent="0.3">
      <c r="A65" s="109" t="s">
        <v>60</v>
      </c>
      <c r="B65" s="110"/>
      <c r="C65" s="110"/>
      <c r="D65" s="110"/>
      <c r="E65" s="110"/>
      <c r="F65" s="248"/>
      <c r="G65" s="111"/>
      <c r="N65" s="275"/>
      <c r="Q65" s="16" t="s">
        <v>61</v>
      </c>
    </row>
    <row r="66" spans="1:164" s="116" customFormat="1" ht="30" x14ac:dyDescent="0.25">
      <c r="A66" s="22" t="s">
        <v>62</v>
      </c>
      <c r="B66" s="12"/>
      <c r="C66" s="32"/>
      <c r="D66" s="229"/>
      <c r="E66" s="119"/>
      <c r="F66" s="120">
        <f>D66*E66</f>
        <v>0</v>
      </c>
      <c r="G66" s="120" t="s">
        <v>425</v>
      </c>
      <c r="H66" s="115"/>
      <c r="I66" s="115"/>
      <c r="J66" s="115"/>
      <c r="K66" s="115"/>
      <c r="L66" s="115"/>
      <c r="M66" s="115"/>
      <c r="N66" s="275"/>
      <c r="O66" s="229"/>
      <c r="P66" s="115"/>
      <c r="Q66" s="16"/>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row>
    <row r="67" spans="1:164" s="115" customFormat="1" ht="21" customHeight="1" x14ac:dyDescent="0.3">
      <c r="A67" s="109" t="s">
        <v>63</v>
      </c>
      <c r="B67" s="110"/>
      <c r="C67" s="110"/>
      <c r="D67" s="110"/>
      <c r="E67" s="110"/>
      <c r="F67" s="248"/>
      <c r="G67" s="111"/>
      <c r="N67" s="275"/>
      <c r="Q67" s="16"/>
    </row>
    <row r="68" spans="1:164" ht="45" x14ac:dyDescent="0.25">
      <c r="A68" s="19" t="s">
        <v>64</v>
      </c>
      <c r="B68" s="85" t="s">
        <v>438</v>
      </c>
      <c r="C68" s="17" t="s">
        <v>59</v>
      </c>
      <c r="D68" s="39"/>
      <c r="E68" s="60"/>
      <c r="F68" s="27">
        <f>D68*E68</f>
        <v>0</v>
      </c>
      <c r="G68" s="27">
        <f>F68*$E$11</f>
        <v>0</v>
      </c>
      <c r="H68" s="115"/>
      <c r="I68" s="115"/>
      <c r="J68" s="115"/>
      <c r="K68" s="115"/>
      <c r="L68" s="115"/>
      <c r="M68" s="115"/>
      <c r="O68" s="27" t="s">
        <v>65</v>
      </c>
      <c r="P68" s="115"/>
      <c r="Q68" s="16" t="s">
        <v>194</v>
      </c>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c r="EN68" s="115"/>
      <c r="EO68" s="115"/>
      <c r="EP68" s="115"/>
      <c r="EQ68" s="115"/>
      <c r="ER68" s="115"/>
      <c r="ES68" s="115"/>
      <c r="ET68" s="115"/>
      <c r="EU68" s="115"/>
      <c r="EV68" s="115"/>
      <c r="EW68" s="115"/>
      <c r="EX68" s="115"/>
      <c r="EY68" s="115"/>
      <c r="EZ68" s="115"/>
      <c r="FA68" s="115"/>
      <c r="FB68" s="115"/>
      <c r="FC68" s="115"/>
      <c r="FD68" s="115"/>
      <c r="FE68" s="115"/>
      <c r="FF68" s="115"/>
      <c r="FG68" s="115"/>
      <c r="FH68" s="115"/>
    </row>
    <row r="69" spans="1:164" s="59" customFormat="1" ht="44.65" customHeight="1" x14ac:dyDescent="0.25">
      <c r="A69" s="200" t="s">
        <v>348</v>
      </c>
      <c r="B69" s="85" t="s">
        <v>438</v>
      </c>
      <c r="C69" s="17" t="s">
        <v>59</v>
      </c>
      <c r="D69" s="39"/>
      <c r="E69" s="60"/>
      <c r="F69" s="27">
        <f>D69*E69</f>
        <v>0</v>
      </c>
      <c r="G69" s="27">
        <f>F69*$E$11</f>
        <v>0</v>
      </c>
      <c r="H69" s="121"/>
      <c r="I69" s="121"/>
      <c r="J69" s="121"/>
      <c r="K69" s="121"/>
      <c r="L69" s="121"/>
      <c r="M69" s="121"/>
      <c r="N69" s="275"/>
      <c r="O69" s="27"/>
      <c r="P69" s="121"/>
      <c r="Q69" s="16" t="s">
        <v>259</v>
      </c>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c r="CT69" s="121"/>
      <c r="CU69" s="121"/>
      <c r="CV69" s="121"/>
      <c r="CW69" s="121"/>
      <c r="CX69" s="121"/>
      <c r="CY69" s="121"/>
      <c r="CZ69" s="121"/>
      <c r="DA69" s="121"/>
      <c r="DB69" s="121"/>
      <c r="DC69" s="121"/>
      <c r="DD69" s="121"/>
      <c r="DE69" s="121"/>
      <c r="DF69" s="121"/>
      <c r="DG69" s="121"/>
      <c r="DH69" s="121"/>
      <c r="DI69" s="121"/>
      <c r="DJ69" s="121"/>
      <c r="DK69" s="121"/>
      <c r="DL69" s="121"/>
      <c r="DM69" s="121"/>
      <c r="DN69" s="121"/>
      <c r="DO69" s="121"/>
      <c r="DP69" s="121"/>
      <c r="DQ69" s="121"/>
      <c r="DR69" s="121"/>
      <c r="DS69" s="121"/>
      <c r="DT69" s="121"/>
      <c r="DU69" s="121"/>
      <c r="DV69" s="121"/>
      <c r="DW69" s="121"/>
      <c r="DX69" s="121"/>
      <c r="DY69" s="121"/>
      <c r="DZ69" s="121"/>
      <c r="EA69" s="121"/>
      <c r="EB69" s="121"/>
      <c r="EC69" s="121"/>
      <c r="ED69" s="121"/>
      <c r="EE69" s="121"/>
      <c r="EF69" s="121"/>
      <c r="EG69" s="121"/>
      <c r="EH69" s="121"/>
      <c r="EI69" s="121"/>
      <c r="EJ69" s="121"/>
      <c r="EK69" s="121"/>
      <c r="EL69" s="121"/>
      <c r="EM69" s="121"/>
      <c r="EN69" s="121"/>
      <c r="EO69" s="121"/>
      <c r="EP69" s="121"/>
      <c r="EQ69" s="121"/>
      <c r="ER69" s="121"/>
      <c r="ES69" s="121"/>
      <c r="ET69" s="121"/>
      <c r="EU69" s="121"/>
      <c r="EV69" s="121"/>
      <c r="EW69" s="121"/>
      <c r="EX69" s="121"/>
      <c r="EY69" s="121"/>
      <c r="EZ69" s="121"/>
      <c r="FA69" s="121"/>
      <c r="FB69" s="121"/>
      <c r="FC69" s="121"/>
      <c r="FD69" s="121"/>
      <c r="FE69" s="121"/>
      <c r="FF69" s="121"/>
      <c r="FG69" s="121"/>
      <c r="FH69" s="121"/>
    </row>
    <row r="70" spans="1:164" ht="149.65" customHeight="1" x14ac:dyDescent="0.25">
      <c r="A70" s="19" t="s">
        <v>66</v>
      </c>
      <c r="B70" s="200" t="s">
        <v>67</v>
      </c>
      <c r="C70" s="17" t="s">
        <v>59</v>
      </c>
      <c r="D70" s="27">
        <v>429.09</v>
      </c>
      <c r="E70" s="60"/>
      <c r="F70" s="27">
        <f>D70*E70</f>
        <v>0</v>
      </c>
      <c r="G70" s="27">
        <f>F70*$E$11</f>
        <v>0</v>
      </c>
      <c r="H70" s="115"/>
      <c r="I70" s="115"/>
      <c r="J70" s="115"/>
      <c r="K70" s="115"/>
      <c r="L70" s="115"/>
      <c r="M70" s="115"/>
      <c r="N70" s="275" t="s">
        <v>547</v>
      </c>
      <c r="O70" s="27">
        <v>429.09</v>
      </c>
      <c r="P70" s="115"/>
      <c r="Q70" s="15" t="s">
        <v>269</v>
      </c>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c r="EN70" s="115"/>
      <c r="EO70" s="115"/>
      <c r="EP70" s="115"/>
      <c r="EQ70" s="115"/>
      <c r="ER70" s="115"/>
      <c r="ES70" s="115"/>
      <c r="ET70" s="115"/>
      <c r="EU70" s="115"/>
      <c r="EV70" s="115"/>
      <c r="EW70" s="115"/>
      <c r="EX70" s="115"/>
      <c r="EY70" s="115"/>
      <c r="EZ70" s="115"/>
      <c r="FA70" s="115"/>
      <c r="FB70" s="115"/>
      <c r="FC70" s="115"/>
      <c r="FD70" s="115"/>
      <c r="FE70" s="115"/>
      <c r="FF70" s="115"/>
      <c r="FG70" s="115"/>
      <c r="FH70" s="115"/>
    </row>
    <row r="71" spans="1:164" s="116" customFormat="1" ht="134.65" customHeight="1" x14ac:dyDescent="0.25">
      <c r="A71" s="19" t="s">
        <v>389</v>
      </c>
      <c r="B71" s="200" t="s">
        <v>67</v>
      </c>
      <c r="C71" s="17" t="s">
        <v>59</v>
      </c>
      <c r="D71" s="27">
        <v>808.74</v>
      </c>
      <c r="E71" s="60"/>
      <c r="F71" s="27">
        <f>D71*E71</f>
        <v>0</v>
      </c>
      <c r="G71" s="27">
        <f>F71*$E$11</f>
        <v>0</v>
      </c>
      <c r="H71" s="115"/>
      <c r="I71" s="115"/>
      <c r="J71" s="115"/>
      <c r="K71" s="115"/>
      <c r="L71" s="115"/>
      <c r="M71" s="115"/>
      <c r="N71" s="275" t="s">
        <v>547</v>
      </c>
      <c r="O71" s="27">
        <v>808.74</v>
      </c>
      <c r="P71" s="115"/>
      <c r="Q71" s="15" t="s">
        <v>269</v>
      </c>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c r="EK71" s="115"/>
      <c r="EL71" s="115"/>
      <c r="EM71" s="115"/>
      <c r="EN71" s="115"/>
      <c r="EO71" s="115"/>
      <c r="EP71" s="115"/>
      <c r="EQ71" s="115"/>
      <c r="ER71" s="115"/>
      <c r="ES71" s="115"/>
      <c r="ET71" s="115"/>
      <c r="EU71" s="115"/>
      <c r="EV71" s="115"/>
      <c r="EW71" s="115"/>
      <c r="EX71" s="115"/>
      <c r="EY71" s="115"/>
      <c r="EZ71" s="115"/>
      <c r="FA71" s="115"/>
      <c r="FB71" s="115"/>
      <c r="FC71" s="115"/>
      <c r="FD71" s="115"/>
      <c r="FE71" s="115"/>
      <c r="FF71" s="115"/>
      <c r="FG71" s="115"/>
      <c r="FH71" s="115"/>
    </row>
    <row r="72" spans="1:164" s="115" customFormat="1" ht="17.649999999999999" customHeight="1" x14ac:dyDescent="0.3">
      <c r="A72" s="109" t="s">
        <v>68</v>
      </c>
      <c r="B72" s="110"/>
      <c r="C72" s="110"/>
      <c r="D72" s="110"/>
      <c r="E72" s="110"/>
      <c r="F72" s="248"/>
      <c r="G72" s="111"/>
      <c r="N72" s="275"/>
      <c r="Q72" s="16" t="s">
        <v>182</v>
      </c>
    </row>
    <row r="73" spans="1:164" s="115" customFormat="1" ht="30" x14ac:dyDescent="0.25">
      <c r="A73" s="250" t="s">
        <v>69</v>
      </c>
      <c r="B73" s="251"/>
      <c r="C73" s="252" t="s">
        <v>21</v>
      </c>
      <c r="D73" s="164"/>
      <c r="E73" s="123"/>
      <c r="F73" s="253">
        <f>D73*E73</f>
        <v>0</v>
      </c>
      <c r="G73" s="253" t="s">
        <v>425</v>
      </c>
      <c r="N73" s="275"/>
      <c r="O73" s="27"/>
      <c r="Q73" s="16" t="s">
        <v>70</v>
      </c>
    </row>
    <row r="74" spans="1:164" s="115" customFormat="1" x14ac:dyDescent="0.25">
      <c r="A74" s="86" t="s">
        <v>183</v>
      </c>
      <c r="B74" s="87"/>
      <c r="C74" s="87"/>
      <c r="D74" s="87"/>
      <c r="E74" s="87"/>
      <c r="F74" s="87"/>
      <c r="G74" s="88"/>
      <c r="N74" s="275"/>
      <c r="Q74" s="16"/>
    </row>
    <row r="75" spans="1:164" s="114" customFormat="1" ht="43.5" x14ac:dyDescent="0.25">
      <c r="A75" s="85" t="s">
        <v>303</v>
      </c>
      <c r="B75" s="85" t="s">
        <v>71</v>
      </c>
      <c r="C75" s="124" t="s">
        <v>21</v>
      </c>
      <c r="D75" s="398">
        <v>90.38</v>
      </c>
      <c r="E75" s="165"/>
      <c r="F75" s="113">
        <f>D75*E75</f>
        <v>0</v>
      </c>
      <c r="G75" s="113" t="s">
        <v>37</v>
      </c>
      <c r="H75" s="9"/>
      <c r="I75" s="9"/>
      <c r="J75" s="9"/>
      <c r="K75" s="9"/>
      <c r="L75" s="9"/>
      <c r="M75" s="9"/>
      <c r="N75" s="332" t="s">
        <v>591</v>
      </c>
      <c r="O75" s="27">
        <v>135.57</v>
      </c>
      <c r="P75" s="9"/>
      <c r="Q75" s="16" t="s">
        <v>399</v>
      </c>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row>
    <row r="76" spans="1:164" s="59" customFormat="1" ht="41.65" customHeight="1" x14ac:dyDescent="0.25">
      <c r="A76" s="200" t="s">
        <v>349</v>
      </c>
      <c r="B76" s="19" t="s">
        <v>440</v>
      </c>
      <c r="C76" s="17" t="s">
        <v>21</v>
      </c>
      <c r="D76" s="387">
        <v>45.19</v>
      </c>
      <c r="E76" s="62"/>
      <c r="F76" s="27">
        <f>D76*E76</f>
        <v>0</v>
      </c>
      <c r="G76" s="113" t="s">
        <v>37</v>
      </c>
      <c r="N76" s="332" t="s">
        <v>592</v>
      </c>
      <c r="O76" s="27">
        <v>76.900000000000006</v>
      </c>
      <c r="Q76" s="35"/>
    </row>
    <row r="77" spans="1:164" s="59" customFormat="1" ht="84" x14ac:dyDescent="0.25">
      <c r="A77" s="200" t="s">
        <v>350</v>
      </c>
      <c r="B77" s="200" t="s">
        <v>33</v>
      </c>
      <c r="C77" s="17" t="s">
        <v>21</v>
      </c>
      <c r="D77" s="39">
        <v>108.57</v>
      </c>
      <c r="E77" s="61"/>
      <c r="F77" s="27">
        <f>D77*E77</f>
        <v>0</v>
      </c>
      <c r="G77" s="120">
        <f>F77</f>
        <v>0</v>
      </c>
      <c r="N77" s="332" t="s">
        <v>652</v>
      </c>
      <c r="O77" s="27">
        <v>62.5</v>
      </c>
      <c r="Q77" s="16" t="s">
        <v>217</v>
      </c>
    </row>
    <row r="78" spans="1:164" s="59" customFormat="1" ht="118.5" x14ac:dyDescent="0.25">
      <c r="A78" s="200" t="s">
        <v>576</v>
      </c>
      <c r="B78" s="19" t="s">
        <v>439</v>
      </c>
      <c r="C78" s="17" t="s">
        <v>21</v>
      </c>
      <c r="D78" s="39">
        <v>300</v>
      </c>
      <c r="E78" s="62"/>
      <c r="F78" s="27">
        <f>D78*E78</f>
        <v>0</v>
      </c>
      <c r="G78" s="120">
        <f>F78</f>
        <v>0</v>
      </c>
      <c r="N78" s="275"/>
      <c r="O78" s="231" t="s">
        <v>240</v>
      </c>
      <c r="Q78" s="16" t="s">
        <v>218</v>
      </c>
    </row>
    <row r="79" spans="1:164" s="114" customFormat="1" ht="90.4" customHeight="1" x14ac:dyDescent="0.25">
      <c r="A79" s="86" t="s">
        <v>412</v>
      </c>
      <c r="B79" s="87"/>
      <c r="C79" s="87"/>
      <c r="D79" s="87"/>
      <c r="E79" s="87"/>
      <c r="F79" s="87"/>
      <c r="G79" s="88"/>
      <c r="H79" s="9"/>
      <c r="I79" s="9"/>
      <c r="J79" s="9"/>
      <c r="K79" s="9"/>
      <c r="L79" s="9"/>
      <c r="M79" s="9"/>
      <c r="N79" s="335" t="s">
        <v>637</v>
      </c>
      <c r="O79" s="9"/>
      <c r="P79" s="9"/>
      <c r="Q79" s="38"/>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row>
    <row r="80" spans="1:164" s="114" customFormat="1" ht="83.25" x14ac:dyDescent="0.25">
      <c r="A80" s="19" t="s">
        <v>305</v>
      </c>
      <c r="B80" s="218" t="s">
        <v>28</v>
      </c>
      <c r="C80" s="20" t="s">
        <v>21</v>
      </c>
      <c r="D80" s="387">
        <v>109.14</v>
      </c>
      <c r="E80" s="60"/>
      <c r="F80" s="27">
        <f>D80*E80</f>
        <v>0</v>
      </c>
      <c r="G80" s="27">
        <f>F80*$D$10</f>
        <v>0</v>
      </c>
      <c r="H80" s="9"/>
      <c r="I80" s="9"/>
      <c r="J80" s="9"/>
      <c r="K80" s="9"/>
      <c r="L80" s="9"/>
      <c r="M80" s="9"/>
      <c r="N80" s="335" t="s">
        <v>533</v>
      </c>
      <c r="O80" s="27">
        <v>109.1</v>
      </c>
      <c r="P80" s="9"/>
      <c r="Q80" s="16" t="s">
        <v>304</v>
      </c>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row>
    <row r="81" spans="1:164" s="114" customFormat="1" ht="79.150000000000006" customHeight="1" x14ac:dyDescent="0.25">
      <c r="A81" s="36" t="s">
        <v>351</v>
      </c>
      <c r="B81" s="218" t="s">
        <v>28</v>
      </c>
      <c r="C81" s="18" t="s">
        <v>21</v>
      </c>
      <c r="D81" s="387">
        <v>109.14</v>
      </c>
      <c r="E81" s="232"/>
      <c r="F81" s="27">
        <f>D81*E81</f>
        <v>0</v>
      </c>
      <c r="G81" s="27" t="s">
        <v>37</v>
      </c>
      <c r="H81" s="9"/>
      <c r="I81" s="9"/>
      <c r="J81" s="9"/>
      <c r="K81" s="9"/>
      <c r="L81" s="9"/>
      <c r="M81" s="9"/>
      <c r="N81" s="335" t="s">
        <v>533</v>
      </c>
      <c r="O81" s="27">
        <v>109.1</v>
      </c>
      <c r="P81" s="9"/>
      <c r="Q81" s="16" t="s">
        <v>195</v>
      </c>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row>
    <row r="82" spans="1:164" s="59" customFormat="1" ht="58.5" x14ac:dyDescent="0.25">
      <c r="A82" s="201" t="s">
        <v>441</v>
      </c>
      <c r="B82" s="200" t="s">
        <v>442</v>
      </c>
      <c r="C82" s="17" t="s">
        <v>21</v>
      </c>
      <c r="D82" s="387">
        <v>109.14</v>
      </c>
      <c r="E82" s="61"/>
      <c r="F82" s="27">
        <f>D82*E82</f>
        <v>0</v>
      </c>
      <c r="G82" s="120"/>
      <c r="N82" s="335" t="s">
        <v>533</v>
      </c>
      <c r="O82" s="27">
        <v>109.1</v>
      </c>
      <c r="Q82" s="16" t="s">
        <v>275</v>
      </c>
    </row>
    <row r="83" spans="1:164" s="59" customFormat="1" ht="60" x14ac:dyDescent="0.25">
      <c r="A83" s="201" t="s">
        <v>443</v>
      </c>
      <c r="B83" s="200" t="s">
        <v>568</v>
      </c>
      <c r="C83" s="17" t="s">
        <v>21</v>
      </c>
      <c r="D83" s="387">
        <v>109.14</v>
      </c>
      <c r="E83" s="233"/>
      <c r="F83" s="27">
        <f>D83*E83</f>
        <v>0</v>
      </c>
      <c r="G83" s="120" t="s">
        <v>37</v>
      </c>
      <c r="N83" s="335" t="s">
        <v>533</v>
      </c>
      <c r="O83" s="27">
        <v>109.1</v>
      </c>
      <c r="Q83" s="16" t="s">
        <v>196</v>
      </c>
    </row>
    <row r="84" spans="1:164" s="114" customFormat="1" ht="21.75" customHeight="1" x14ac:dyDescent="0.25">
      <c r="A84" s="86" t="s">
        <v>413</v>
      </c>
      <c r="B84" s="87"/>
      <c r="C84" s="87"/>
      <c r="D84" s="87"/>
      <c r="E84" s="87"/>
      <c r="F84" s="87"/>
      <c r="G84" s="88"/>
      <c r="H84" s="9"/>
      <c r="I84" s="9"/>
      <c r="J84" s="9"/>
      <c r="K84" s="9"/>
      <c r="L84" s="9"/>
      <c r="M84" s="9"/>
      <c r="N84" s="275"/>
      <c r="O84" s="9"/>
      <c r="P84" s="9"/>
      <c r="Q84" s="38"/>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row>
    <row r="85" spans="1:164" s="59" customFormat="1" ht="62.65" customHeight="1" x14ac:dyDescent="0.25">
      <c r="A85" s="200" t="s">
        <v>352</v>
      </c>
      <c r="B85" s="200" t="s">
        <v>396</v>
      </c>
      <c r="C85" s="17" t="s">
        <v>21</v>
      </c>
      <c r="D85" s="27">
        <v>13.5</v>
      </c>
      <c r="E85" s="61"/>
      <c r="F85" s="120">
        <f t="shared" ref="F85:F90" si="4">D85*E85</f>
        <v>0</v>
      </c>
      <c r="G85" s="120" t="s">
        <v>37</v>
      </c>
      <c r="N85" s="275" t="s">
        <v>531</v>
      </c>
      <c r="O85" s="27">
        <v>13.5</v>
      </c>
      <c r="Q85" s="16" t="s">
        <v>219</v>
      </c>
    </row>
    <row r="86" spans="1:164" s="121" customFormat="1" ht="59.1" customHeight="1" x14ac:dyDescent="0.25">
      <c r="A86" s="201" t="s">
        <v>353</v>
      </c>
      <c r="B86" s="200" t="s">
        <v>452</v>
      </c>
      <c r="C86" s="17" t="s">
        <v>21</v>
      </c>
      <c r="D86" s="27">
        <v>54</v>
      </c>
      <c r="E86" s="230"/>
      <c r="F86" s="120">
        <f t="shared" si="4"/>
        <v>0</v>
      </c>
      <c r="G86" s="120" t="s">
        <v>37</v>
      </c>
      <c r="N86" s="275" t="s">
        <v>531</v>
      </c>
      <c r="O86" s="27">
        <v>54</v>
      </c>
      <c r="Q86" s="16" t="s">
        <v>72</v>
      </c>
    </row>
    <row r="87" spans="1:164" s="59" customFormat="1" ht="45" x14ac:dyDescent="0.25">
      <c r="A87" s="201" t="s">
        <v>569</v>
      </c>
      <c r="B87" s="200" t="s">
        <v>444</v>
      </c>
      <c r="C87" s="17" t="s">
        <v>21</v>
      </c>
      <c r="D87" s="27">
        <v>54</v>
      </c>
      <c r="E87" s="228"/>
      <c r="F87" s="120">
        <f t="shared" si="4"/>
        <v>0</v>
      </c>
      <c r="G87" s="120"/>
      <c r="N87" s="275" t="s">
        <v>531</v>
      </c>
      <c r="O87" s="27">
        <v>54</v>
      </c>
      <c r="Q87" s="23"/>
    </row>
    <row r="88" spans="1:164" s="59" customFormat="1" ht="43.5" x14ac:dyDescent="0.25">
      <c r="A88" s="200" t="s">
        <v>578</v>
      </c>
      <c r="B88" s="216" t="s">
        <v>197</v>
      </c>
      <c r="C88" s="17" t="s">
        <v>21</v>
      </c>
      <c r="D88" s="27">
        <v>27</v>
      </c>
      <c r="E88" s="230"/>
      <c r="F88" s="120">
        <f t="shared" si="4"/>
        <v>0</v>
      </c>
      <c r="G88" s="120" t="s">
        <v>37</v>
      </c>
      <c r="N88" s="275" t="s">
        <v>531</v>
      </c>
      <c r="O88" s="27">
        <v>27</v>
      </c>
      <c r="Q88" s="15" t="s">
        <v>198</v>
      </c>
    </row>
    <row r="89" spans="1:164" s="59" customFormat="1" ht="85.15" customHeight="1" x14ac:dyDescent="0.25">
      <c r="A89" s="29" t="s">
        <v>577</v>
      </c>
      <c r="B89" s="216" t="s">
        <v>451</v>
      </c>
      <c r="C89" s="17" t="s">
        <v>21</v>
      </c>
      <c r="D89" s="27"/>
      <c r="E89" s="61"/>
      <c r="F89" s="120">
        <f t="shared" si="4"/>
        <v>0</v>
      </c>
      <c r="G89" s="120" t="s">
        <v>37</v>
      </c>
      <c r="N89" s="275" t="s">
        <v>531</v>
      </c>
      <c r="O89" s="27" t="s">
        <v>414</v>
      </c>
      <c r="Q89" s="15" t="s">
        <v>229</v>
      </c>
    </row>
    <row r="90" spans="1:164" s="59" customFormat="1" ht="39" x14ac:dyDescent="0.25">
      <c r="A90" s="201" t="s">
        <v>355</v>
      </c>
      <c r="B90" s="200" t="s">
        <v>450</v>
      </c>
      <c r="C90" s="17" t="s">
        <v>21</v>
      </c>
      <c r="D90" s="27">
        <v>54</v>
      </c>
      <c r="E90" s="61"/>
      <c r="F90" s="120">
        <f t="shared" si="4"/>
        <v>0</v>
      </c>
      <c r="G90" s="120" t="s">
        <v>37</v>
      </c>
      <c r="N90" s="275" t="s">
        <v>531</v>
      </c>
      <c r="O90" s="27">
        <v>54</v>
      </c>
      <c r="Q90" s="15" t="s">
        <v>220</v>
      </c>
    </row>
    <row r="91" spans="1:164" s="114" customFormat="1" ht="21" customHeight="1" x14ac:dyDescent="0.25">
      <c r="A91" s="86" t="s">
        <v>415</v>
      </c>
      <c r="B91" s="87"/>
      <c r="C91" s="87"/>
      <c r="D91" s="87"/>
      <c r="E91" s="87"/>
      <c r="F91" s="87"/>
      <c r="G91" s="88"/>
      <c r="H91" s="9"/>
      <c r="I91" s="9"/>
      <c r="J91" s="9"/>
      <c r="K91" s="9"/>
      <c r="L91" s="9"/>
      <c r="M91" s="9"/>
      <c r="N91" s="275"/>
      <c r="O91" s="9"/>
      <c r="P91" s="9"/>
      <c r="Q91" s="38"/>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row>
    <row r="92" spans="1:164" s="59" customFormat="1" ht="26.25" x14ac:dyDescent="0.25">
      <c r="A92" s="201" t="s">
        <v>354</v>
      </c>
      <c r="B92" s="200" t="s">
        <v>214</v>
      </c>
      <c r="C92" s="17" t="s">
        <v>21</v>
      </c>
      <c r="D92" s="27">
        <v>150</v>
      </c>
      <c r="E92" s="61"/>
      <c r="F92" s="120">
        <f>D92*E92</f>
        <v>0</v>
      </c>
      <c r="G92" s="120" t="s">
        <v>37</v>
      </c>
      <c r="N92" s="275"/>
      <c r="O92" s="27">
        <v>150</v>
      </c>
      <c r="Q92" s="16" t="s">
        <v>74</v>
      </c>
    </row>
    <row r="93" spans="1:164" s="114" customFormat="1" ht="24.75" customHeight="1" x14ac:dyDescent="0.25">
      <c r="A93" s="86" t="s">
        <v>75</v>
      </c>
      <c r="B93" s="87"/>
      <c r="C93" s="87"/>
      <c r="D93" s="87"/>
      <c r="E93" s="87"/>
      <c r="F93" s="87"/>
      <c r="G93" s="88"/>
      <c r="H93" s="9"/>
      <c r="I93" s="9"/>
      <c r="J93" s="9"/>
      <c r="K93" s="9"/>
      <c r="L93" s="9"/>
      <c r="M93" s="9"/>
      <c r="N93" s="275"/>
      <c r="O93" s="9"/>
      <c r="P93" s="9"/>
      <c r="Q93" s="38"/>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row>
    <row r="94" spans="1:164" s="114" customFormat="1" ht="42" customHeight="1" x14ac:dyDescent="0.25">
      <c r="A94" s="201" t="s">
        <v>356</v>
      </c>
      <c r="B94" s="200" t="s">
        <v>262</v>
      </c>
      <c r="C94" s="17" t="s">
        <v>21</v>
      </c>
      <c r="D94" s="27">
        <v>100</v>
      </c>
      <c r="E94" s="62"/>
      <c r="F94" s="27">
        <f>D94*E94</f>
        <v>0</v>
      </c>
      <c r="G94" s="27" t="s">
        <v>37</v>
      </c>
      <c r="H94" s="9"/>
      <c r="I94" s="9"/>
      <c r="J94" s="9"/>
      <c r="K94" s="9"/>
      <c r="L94" s="9"/>
      <c r="M94" s="9"/>
      <c r="N94" s="275"/>
      <c r="O94" s="27">
        <v>100</v>
      </c>
      <c r="P94" s="9"/>
      <c r="Q94" s="207" t="s">
        <v>309</v>
      </c>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row>
    <row r="95" spans="1:164" s="59" customFormat="1" ht="27" customHeight="1" x14ac:dyDescent="0.25">
      <c r="A95" s="200" t="s">
        <v>380</v>
      </c>
      <c r="B95" s="200" t="s">
        <v>449</v>
      </c>
      <c r="C95" s="17" t="s">
        <v>21</v>
      </c>
      <c r="D95" s="27">
        <v>81</v>
      </c>
      <c r="E95" s="62"/>
      <c r="F95" s="27">
        <f>D95*E95</f>
        <v>0</v>
      </c>
      <c r="G95" s="27" t="s">
        <v>37</v>
      </c>
      <c r="N95" s="275" t="s">
        <v>531</v>
      </c>
      <c r="O95" s="27">
        <v>81</v>
      </c>
      <c r="Q95" s="35" t="s">
        <v>310</v>
      </c>
    </row>
    <row r="96" spans="1:164" s="114" customFormat="1" ht="21.75" customHeight="1" x14ac:dyDescent="0.25">
      <c r="A96" s="86" t="s">
        <v>76</v>
      </c>
      <c r="B96" s="87"/>
      <c r="C96" s="87"/>
      <c r="D96" s="87"/>
      <c r="E96" s="87"/>
      <c r="F96" s="87"/>
      <c r="G96" s="88"/>
      <c r="H96" s="9"/>
      <c r="I96" s="9"/>
      <c r="J96" s="9"/>
      <c r="K96" s="9"/>
      <c r="L96" s="9"/>
      <c r="M96" s="9"/>
      <c r="N96" s="275"/>
      <c r="O96" s="9"/>
      <c r="P96" s="9"/>
      <c r="Q96" s="16"/>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row>
    <row r="97" spans="1:164" s="59" customFormat="1" ht="29.1" customHeight="1" x14ac:dyDescent="0.25">
      <c r="A97" s="201" t="s">
        <v>357</v>
      </c>
      <c r="B97" s="200" t="s">
        <v>256</v>
      </c>
      <c r="C97" s="17" t="s">
        <v>59</v>
      </c>
      <c r="D97" s="27">
        <v>300</v>
      </c>
      <c r="E97" s="62"/>
      <c r="F97" s="27">
        <f>D97*E97</f>
        <v>0</v>
      </c>
      <c r="G97" s="27" t="s">
        <v>37</v>
      </c>
      <c r="N97" s="275"/>
      <c r="O97" s="27">
        <v>300</v>
      </c>
      <c r="Q97" s="456" t="s">
        <v>230</v>
      </c>
    </row>
    <row r="98" spans="1:164" s="59" customFormat="1" ht="45" x14ac:dyDescent="0.25">
      <c r="A98" s="201" t="s">
        <v>264</v>
      </c>
      <c r="B98" s="200" t="s">
        <v>448</v>
      </c>
      <c r="C98" s="17" t="s">
        <v>59</v>
      </c>
      <c r="D98" s="39">
        <v>808.74</v>
      </c>
      <c r="E98" s="62"/>
      <c r="F98" s="27">
        <f>D98*E98</f>
        <v>0</v>
      </c>
      <c r="G98" s="27" t="s">
        <v>37</v>
      </c>
      <c r="N98" s="275"/>
      <c r="O98" s="27">
        <v>808.74</v>
      </c>
      <c r="Q98" s="457"/>
    </row>
    <row r="99" spans="1:164" s="59" customFormat="1" ht="30" x14ac:dyDescent="0.25">
      <c r="A99" s="201" t="s">
        <v>308</v>
      </c>
      <c r="B99" s="200" t="s">
        <v>435</v>
      </c>
      <c r="C99" s="17" t="s">
        <v>21</v>
      </c>
      <c r="D99" s="27">
        <v>54</v>
      </c>
      <c r="E99" s="62"/>
      <c r="F99" s="27">
        <f>D99*E99</f>
        <v>0</v>
      </c>
      <c r="G99" s="27" t="s">
        <v>37</v>
      </c>
      <c r="N99" s="275" t="s">
        <v>531</v>
      </c>
      <c r="O99" s="27">
        <v>54</v>
      </c>
      <c r="Q99" s="16" t="s">
        <v>231</v>
      </c>
    </row>
    <row r="100" spans="1:164" s="59" customFormat="1" ht="56.65" customHeight="1" x14ac:dyDescent="0.25">
      <c r="A100" s="200" t="s">
        <v>358</v>
      </c>
      <c r="B100" s="216" t="s">
        <v>447</v>
      </c>
      <c r="C100" s="17" t="s">
        <v>21</v>
      </c>
      <c r="D100" s="27">
        <v>54</v>
      </c>
      <c r="E100" s="60"/>
      <c r="F100" s="27">
        <f>D100*E100</f>
        <v>0</v>
      </c>
      <c r="G100" s="27" t="s">
        <v>37</v>
      </c>
      <c r="N100" s="275" t="s">
        <v>531</v>
      </c>
      <c r="O100" s="27">
        <v>54</v>
      </c>
      <c r="Q100" s="15" t="s">
        <v>232</v>
      </c>
    </row>
    <row r="101" spans="1:164" s="114" customFormat="1" ht="25.5" customHeight="1" x14ac:dyDescent="0.25">
      <c r="A101" s="86" t="s">
        <v>77</v>
      </c>
      <c r="B101" s="87"/>
      <c r="C101" s="87"/>
      <c r="D101" s="87"/>
      <c r="E101" s="87"/>
      <c r="F101" s="87"/>
      <c r="G101" s="88"/>
      <c r="H101" s="9"/>
      <c r="I101" s="9"/>
      <c r="J101" s="9"/>
      <c r="K101" s="9"/>
      <c r="L101" s="9"/>
      <c r="M101" s="9"/>
      <c r="N101" s="275"/>
      <c r="O101" s="9"/>
      <c r="P101" s="9"/>
      <c r="Q101" s="38"/>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row>
    <row r="102" spans="1:164" s="114" customFormat="1" ht="49.5" customHeight="1" x14ac:dyDescent="0.25">
      <c r="A102" s="201" t="s">
        <v>391</v>
      </c>
      <c r="B102" s="200" t="s">
        <v>435</v>
      </c>
      <c r="C102" s="17" t="s">
        <v>21</v>
      </c>
      <c r="D102" s="27">
        <v>300</v>
      </c>
      <c r="E102" s="62"/>
      <c r="F102" s="27">
        <f>D102*E102</f>
        <v>0</v>
      </c>
      <c r="G102" s="27">
        <f>F102</f>
        <v>0</v>
      </c>
      <c r="H102" s="9"/>
      <c r="I102" s="9"/>
      <c r="J102" s="9"/>
      <c r="K102" s="9"/>
      <c r="L102" s="9"/>
      <c r="M102" s="9"/>
      <c r="N102" s="275"/>
      <c r="O102" s="27">
        <v>300</v>
      </c>
      <c r="P102" s="9"/>
      <c r="Q102" s="26" t="s">
        <v>233</v>
      </c>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row>
    <row r="103" spans="1:164" s="114" customFormat="1" ht="24" customHeight="1" x14ac:dyDescent="0.25">
      <c r="A103" s="86" t="s">
        <v>78</v>
      </c>
      <c r="B103" s="87"/>
      <c r="C103" s="87"/>
      <c r="D103" s="87"/>
      <c r="E103" s="87"/>
      <c r="F103" s="87"/>
      <c r="G103" s="88"/>
      <c r="H103" s="9"/>
      <c r="I103" s="9"/>
      <c r="J103" s="9"/>
      <c r="K103" s="9"/>
      <c r="L103" s="9"/>
      <c r="M103" s="9"/>
      <c r="N103" s="275"/>
      <c r="O103" s="9"/>
      <c r="P103" s="9"/>
      <c r="Q103" s="40"/>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row>
    <row r="104" spans="1:164" s="115" customFormat="1" ht="54" x14ac:dyDescent="0.25">
      <c r="A104" s="201" t="s">
        <v>79</v>
      </c>
      <c r="B104" s="200" t="s">
        <v>80</v>
      </c>
      <c r="C104" s="17" t="s">
        <v>21</v>
      </c>
      <c r="D104" s="239">
        <v>271</v>
      </c>
      <c r="E104" s="60"/>
      <c r="F104" s="44">
        <f>D104*E104</f>
        <v>0</v>
      </c>
      <c r="G104" s="27">
        <f>F104</f>
        <v>0</v>
      </c>
      <c r="N104" s="400" t="s">
        <v>534</v>
      </c>
      <c r="O104" s="399" t="s">
        <v>416</v>
      </c>
      <c r="Q104" s="16" t="s">
        <v>81</v>
      </c>
    </row>
    <row r="105" spans="1:164" s="116" customFormat="1" ht="45" customHeight="1" x14ac:dyDescent="0.25">
      <c r="A105" s="19" t="s">
        <v>82</v>
      </c>
      <c r="B105" s="19" t="s">
        <v>453</v>
      </c>
      <c r="C105" s="334" t="s">
        <v>21</v>
      </c>
      <c r="D105" s="39"/>
      <c r="E105" s="62"/>
      <c r="F105" s="44">
        <f>D105*E105</f>
        <v>0</v>
      </c>
      <c r="G105" s="39" t="s">
        <v>425</v>
      </c>
      <c r="H105" s="115"/>
      <c r="I105" s="115"/>
      <c r="J105" s="115"/>
      <c r="K105" s="115"/>
      <c r="L105" s="115"/>
      <c r="M105" s="115"/>
      <c r="N105" s="401" t="s">
        <v>644</v>
      </c>
      <c r="O105" s="399" t="s">
        <v>122</v>
      </c>
      <c r="P105" s="115"/>
      <c r="Q105" s="16" t="s">
        <v>187</v>
      </c>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c r="EK105" s="115"/>
      <c r="EL105" s="115"/>
      <c r="EM105" s="115"/>
      <c r="EN105" s="115"/>
      <c r="EO105" s="115"/>
      <c r="EP105" s="115"/>
      <c r="EQ105" s="115"/>
      <c r="ER105" s="115"/>
      <c r="ES105" s="115"/>
      <c r="ET105" s="115"/>
      <c r="EU105" s="115"/>
      <c r="EV105" s="115"/>
      <c r="EW105" s="115"/>
      <c r="EX105" s="115"/>
      <c r="EY105" s="115"/>
      <c r="EZ105" s="115"/>
      <c r="FA105" s="115"/>
      <c r="FB105" s="115"/>
      <c r="FC105" s="115"/>
      <c r="FD105" s="115"/>
      <c r="FE105" s="115"/>
      <c r="FF105" s="115"/>
      <c r="FG105" s="115"/>
      <c r="FH105" s="115"/>
    </row>
    <row r="106" spans="1:164" s="115" customFormat="1" ht="28.5" customHeight="1" x14ac:dyDescent="0.3">
      <c r="A106" s="109" t="s">
        <v>83</v>
      </c>
      <c r="B106" s="110"/>
      <c r="C106" s="110"/>
      <c r="D106" s="110"/>
      <c r="E106" s="110"/>
      <c r="F106" s="248"/>
      <c r="G106" s="111"/>
      <c r="N106" s="275"/>
      <c r="Q106" s="41"/>
    </row>
    <row r="107" spans="1:164" s="115" customFormat="1" ht="79.150000000000006" customHeight="1" x14ac:dyDescent="0.25">
      <c r="A107" s="200" t="s">
        <v>344</v>
      </c>
      <c r="B107" s="200" t="s">
        <v>30</v>
      </c>
      <c r="C107" s="20" t="s">
        <v>21</v>
      </c>
      <c r="D107" s="113">
        <v>81</v>
      </c>
      <c r="E107" s="62"/>
      <c r="F107" s="44">
        <f>D107*E107</f>
        <v>0</v>
      </c>
      <c r="G107" s="27">
        <f>F107</f>
        <v>0</v>
      </c>
      <c r="N107" s="275"/>
      <c r="O107" s="113">
        <v>81</v>
      </c>
      <c r="Q107" s="16" t="s">
        <v>311</v>
      </c>
    </row>
    <row r="108" spans="1:164" s="115" customFormat="1" ht="79.150000000000006" customHeight="1" x14ac:dyDescent="0.25">
      <c r="A108" s="200" t="s">
        <v>266</v>
      </c>
      <c r="B108" s="200" t="s">
        <v>30</v>
      </c>
      <c r="C108" s="20" t="s">
        <v>21</v>
      </c>
      <c r="D108" s="113">
        <v>81</v>
      </c>
      <c r="E108" s="62"/>
      <c r="F108" s="44">
        <f>D108*E108</f>
        <v>0</v>
      </c>
      <c r="G108" s="27">
        <f>F108</f>
        <v>0</v>
      </c>
      <c r="N108" s="275"/>
      <c r="O108" s="113">
        <v>81</v>
      </c>
      <c r="Q108" s="16" t="s">
        <v>312</v>
      </c>
    </row>
    <row r="109" spans="1:164" s="121" customFormat="1" ht="59.65" customHeight="1" x14ac:dyDescent="0.25">
      <c r="A109" s="141" t="s">
        <v>570</v>
      </c>
      <c r="B109" s="142" t="s">
        <v>149</v>
      </c>
      <c r="C109" s="143" t="s">
        <v>21</v>
      </c>
      <c r="D109" s="122">
        <v>216</v>
      </c>
      <c r="E109" s="144"/>
      <c r="F109" s="145">
        <f>D109*E109</f>
        <v>0</v>
      </c>
      <c r="G109" s="122" t="s">
        <v>390</v>
      </c>
      <c r="N109" s="275"/>
      <c r="O109" s="62"/>
      <c r="Q109" s="16" t="s">
        <v>199</v>
      </c>
    </row>
    <row r="110" spans="1:164" ht="20.25" customHeight="1" x14ac:dyDescent="0.25">
      <c r="A110" s="149" t="s">
        <v>85</v>
      </c>
      <c r="B110" s="150"/>
      <c r="C110" s="150"/>
      <c r="D110" s="150"/>
      <c r="E110" s="150"/>
      <c r="F110" s="150"/>
      <c r="G110" s="148"/>
      <c r="O110" s="9"/>
      <c r="Q110" s="16"/>
    </row>
    <row r="111" spans="1:164" s="115" customFormat="1" ht="42" customHeight="1" x14ac:dyDescent="0.25">
      <c r="A111" s="146" t="s">
        <v>564</v>
      </c>
      <c r="B111" s="85" t="s">
        <v>200</v>
      </c>
      <c r="C111" s="124" t="s">
        <v>59</v>
      </c>
      <c r="D111" s="76"/>
      <c r="E111" s="147"/>
      <c r="F111" s="113">
        <f>D111*E111</f>
        <v>0</v>
      </c>
      <c r="G111" s="113" t="s">
        <v>425</v>
      </c>
      <c r="N111" s="275"/>
      <c r="O111" s="27"/>
      <c r="Q111" s="16" t="s">
        <v>313</v>
      </c>
    </row>
    <row r="112" spans="1:164" s="115" customFormat="1" ht="49.5" customHeight="1" x14ac:dyDescent="0.25">
      <c r="A112" s="200" t="s">
        <v>86</v>
      </c>
      <c r="B112" s="19" t="s">
        <v>87</v>
      </c>
      <c r="C112" s="17" t="s">
        <v>59</v>
      </c>
      <c r="D112" s="63"/>
      <c r="E112" s="62"/>
      <c r="F112" s="27">
        <f>D112*E112</f>
        <v>0</v>
      </c>
      <c r="G112" s="27">
        <f>F112*$E$11</f>
        <v>0</v>
      </c>
      <c r="N112" s="275"/>
      <c r="O112" s="234"/>
      <c r="Q112" s="16" t="s">
        <v>248</v>
      </c>
    </row>
    <row r="113" spans="1:17" s="115" customFormat="1" ht="20.25" customHeight="1" x14ac:dyDescent="0.25">
      <c r="A113" s="149" t="s">
        <v>88</v>
      </c>
      <c r="B113" s="150"/>
      <c r="C113" s="150"/>
      <c r="D113" s="150"/>
      <c r="E113" s="150"/>
      <c r="F113" s="150"/>
      <c r="G113" s="148"/>
      <c r="N113" s="275"/>
      <c r="Q113" s="16"/>
    </row>
    <row r="114" spans="1:17" s="115" customFormat="1" ht="76.150000000000006" customHeight="1" x14ac:dyDescent="0.25">
      <c r="A114" s="19" t="s">
        <v>89</v>
      </c>
      <c r="B114" s="200" t="s">
        <v>40</v>
      </c>
      <c r="C114" s="17" t="s">
        <v>21</v>
      </c>
      <c r="D114" s="27">
        <v>54</v>
      </c>
      <c r="E114" s="62"/>
      <c r="F114" s="27">
        <f>D114*E114</f>
        <v>0</v>
      </c>
      <c r="G114" s="27">
        <f>F114*$E$11</f>
        <v>0</v>
      </c>
      <c r="N114" s="275" t="s">
        <v>531</v>
      </c>
      <c r="O114" s="27">
        <v>54</v>
      </c>
      <c r="Q114" s="16" t="s">
        <v>314</v>
      </c>
    </row>
    <row r="115" spans="1:17" s="115" customFormat="1" ht="72" x14ac:dyDescent="0.25">
      <c r="A115" s="19" t="s">
        <v>359</v>
      </c>
      <c r="B115" s="200" t="s">
        <v>90</v>
      </c>
      <c r="C115" s="17" t="s">
        <v>21</v>
      </c>
      <c r="D115" s="27">
        <v>27</v>
      </c>
      <c r="E115" s="62"/>
      <c r="F115" s="27">
        <f t="shared" ref="F115:F123" si="5">D115*E115</f>
        <v>0</v>
      </c>
      <c r="G115" s="27">
        <f>F115*$E$11</f>
        <v>0</v>
      </c>
      <c r="N115" s="275" t="s">
        <v>531</v>
      </c>
      <c r="O115" s="27">
        <v>27</v>
      </c>
      <c r="Q115" s="16" t="s">
        <v>315</v>
      </c>
    </row>
    <row r="116" spans="1:17" s="115" customFormat="1" ht="55.5" customHeight="1" x14ac:dyDescent="0.25">
      <c r="A116" s="19" t="s">
        <v>91</v>
      </c>
      <c r="B116" s="200" t="s">
        <v>456</v>
      </c>
      <c r="C116" s="17" t="s">
        <v>21</v>
      </c>
      <c r="D116" s="27">
        <v>27</v>
      </c>
      <c r="E116" s="62"/>
      <c r="F116" s="27">
        <f t="shared" si="5"/>
        <v>0</v>
      </c>
      <c r="G116" s="27">
        <f>F116*$E$11</f>
        <v>0</v>
      </c>
      <c r="N116" s="275" t="s">
        <v>531</v>
      </c>
      <c r="O116" s="229">
        <v>27</v>
      </c>
      <c r="Q116" s="208" t="s">
        <v>316</v>
      </c>
    </row>
    <row r="117" spans="1:17" s="121" customFormat="1" ht="58.5" x14ac:dyDescent="0.25">
      <c r="A117" s="19" t="s">
        <v>317</v>
      </c>
      <c r="B117" s="200" t="s">
        <v>455</v>
      </c>
      <c r="C117" s="17" t="s">
        <v>21</v>
      </c>
      <c r="D117" s="27">
        <v>108</v>
      </c>
      <c r="E117" s="61"/>
      <c r="F117" s="27">
        <f t="shared" si="5"/>
        <v>0</v>
      </c>
      <c r="G117" s="120">
        <f>F117</f>
        <v>0</v>
      </c>
      <c r="N117" s="275" t="s">
        <v>531</v>
      </c>
      <c r="O117" s="27">
        <v>108</v>
      </c>
      <c r="Q117" s="16" t="s">
        <v>201</v>
      </c>
    </row>
    <row r="118" spans="1:17" s="121" customFormat="1" ht="58.5" x14ac:dyDescent="0.25">
      <c r="A118" s="19" t="s">
        <v>318</v>
      </c>
      <c r="B118" s="200" t="s">
        <v>454</v>
      </c>
      <c r="C118" s="17" t="s">
        <v>21</v>
      </c>
      <c r="D118" s="27">
        <v>54</v>
      </c>
      <c r="E118" s="61"/>
      <c r="F118" s="27">
        <f t="shared" si="5"/>
        <v>0</v>
      </c>
      <c r="G118" s="120">
        <f t="shared" ref="G118:G123" si="6">F118</f>
        <v>0</v>
      </c>
      <c r="N118" s="275" t="s">
        <v>531</v>
      </c>
      <c r="O118" s="27">
        <v>54</v>
      </c>
      <c r="Q118" s="16"/>
    </row>
    <row r="119" spans="1:17" s="121" customFormat="1" ht="57" customHeight="1" x14ac:dyDescent="0.25">
      <c r="A119" s="19" t="s">
        <v>319</v>
      </c>
      <c r="B119" s="200" t="s">
        <v>451</v>
      </c>
      <c r="C119" s="17" t="s">
        <v>21</v>
      </c>
      <c r="D119" s="27">
        <v>108</v>
      </c>
      <c r="E119" s="61"/>
      <c r="F119" s="27">
        <f t="shared" si="5"/>
        <v>0</v>
      </c>
      <c r="G119" s="120">
        <f t="shared" si="6"/>
        <v>0</v>
      </c>
      <c r="N119" s="275" t="s">
        <v>531</v>
      </c>
      <c r="O119" s="27">
        <v>108</v>
      </c>
      <c r="Q119" s="16" t="s">
        <v>202</v>
      </c>
    </row>
    <row r="120" spans="1:17" ht="72" customHeight="1" x14ac:dyDescent="0.25">
      <c r="A120" s="19" t="s">
        <v>579</v>
      </c>
      <c r="B120" s="200" t="s">
        <v>92</v>
      </c>
      <c r="C120" s="17" t="s">
        <v>21</v>
      </c>
      <c r="D120" s="27">
        <v>224.72</v>
      </c>
      <c r="E120" s="62"/>
      <c r="F120" s="27">
        <f t="shared" si="5"/>
        <v>0</v>
      </c>
      <c r="G120" s="120">
        <f t="shared" si="6"/>
        <v>0</v>
      </c>
      <c r="O120" s="27">
        <v>224.72</v>
      </c>
      <c r="Q120" s="16" t="s">
        <v>320</v>
      </c>
    </row>
    <row r="121" spans="1:17" ht="74.099999999999994" customHeight="1" x14ac:dyDescent="0.25">
      <c r="A121" s="201" t="s">
        <v>93</v>
      </c>
      <c r="B121" s="200" t="s">
        <v>94</v>
      </c>
      <c r="C121" s="17" t="s">
        <v>21</v>
      </c>
      <c r="D121" s="76">
        <v>652.55999999999995</v>
      </c>
      <c r="E121" s="60"/>
      <c r="F121" s="27">
        <f t="shared" si="5"/>
        <v>0</v>
      </c>
      <c r="G121" s="120">
        <f t="shared" si="6"/>
        <v>0</v>
      </c>
      <c r="N121" s="332" t="s">
        <v>535</v>
      </c>
      <c r="O121" s="113">
        <v>649</v>
      </c>
      <c r="Q121" s="16" t="s">
        <v>249</v>
      </c>
    </row>
    <row r="122" spans="1:17" ht="41.65" customHeight="1" x14ac:dyDescent="0.25">
      <c r="A122" s="201" t="s">
        <v>95</v>
      </c>
      <c r="B122" s="200" t="s">
        <v>94</v>
      </c>
      <c r="C122" s="17" t="s">
        <v>21</v>
      </c>
      <c r="D122" s="76">
        <v>486</v>
      </c>
      <c r="E122" s="60"/>
      <c r="F122" s="27">
        <f t="shared" si="5"/>
        <v>0</v>
      </c>
      <c r="G122" s="120">
        <f t="shared" si="6"/>
        <v>0</v>
      </c>
      <c r="N122" s="332" t="s">
        <v>536</v>
      </c>
      <c r="O122" s="113">
        <v>485.3</v>
      </c>
      <c r="Q122" s="16" t="s">
        <v>250</v>
      </c>
    </row>
    <row r="123" spans="1:17" s="115" customFormat="1" ht="105" x14ac:dyDescent="0.25">
      <c r="A123" s="201" t="s">
        <v>96</v>
      </c>
      <c r="B123" s="200" t="s">
        <v>97</v>
      </c>
      <c r="C123" s="17" t="s">
        <v>21</v>
      </c>
      <c r="D123" s="76">
        <v>1080</v>
      </c>
      <c r="E123" s="60"/>
      <c r="F123" s="27">
        <f t="shared" si="5"/>
        <v>0</v>
      </c>
      <c r="G123" s="120">
        <f t="shared" si="6"/>
        <v>0</v>
      </c>
      <c r="N123" s="332" t="s">
        <v>537</v>
      </c>
      <c r="O123" s="113">
        <v>1078.5</v>
      </c>
      <c r="Q123" s="16" t="s">
        <v>251</v>
      </c>
    </row>
    <row r="124" spans="1:17" s="115" customFormat="1" ht="19.5" customHeight="1" x14ac:dyDescent="0.25">
      <c r="A124" s="149" t="s">
        <v>98</v>
      </c>
      <c r="B124" s="150"/>
      <c r="C124" s="150"/>
      <c r="D124" s="150"/>
      <c r="E124" s="150"/>
      <c r="F124" s="150"/>
      <c r="G124" s="148"/>
      <c r="N124" s="275"/>
      <c r="Q124" s="16"/>
    </row>
    <row r="125" spans="1:17" s="115" customFormat="1" ht="26.25" x14ac:dyDescent="0.25">
      <c r="A125" s="36" t="s">
        <v>99</v>
      </c>
      <c r="B125" s="36" t="s">
        <v>100</v>
      </c>
      <c r="C125" s="18" t="s">
        <v>59</v>
      </c>
      <c r="D125" s="229"/>
      <c r="E125" s="64"/>
      <c r="F125" s="44">
        <f>D125*E125</f>
        <v>0</v>
      </c>
      <c r="G125" s="44">
        <f>F125*$D$10</f>
        <v>0</v>
      </c>
      <c r="N125" s="275"/>
      <c r="O125" s="229"/>
      <c r="Q125" s="45" t="s">
        <v>101</v>
      </c>
    </row>
    <row r="126" spans="1:17" s="115" customFormat="1" ht="19.5" customHeight="1" x14ac:dyDescent="0.25">
      <c r="A126" s="149" t="s">
        <v>102</v>
      </c>
      <c r="B126" s="150"/>
      <c r="C126" s="150"/>
      <c r="D126" s="150"/>
      <c r="E126" s="150"/>
      <c r="F126" s="150"/>
      <c r="G126" s="148"/>
      <c r="N126" s="275"/>
      <c r="Q126" s="16"/>
    </row>
    <row r="127" spans="1:17" ht="87.6" customHeight="1" x14ac:dyDescent="0.25">
      <c r="A127" s="19" t="s">
        <v>241</v>
      </c>
      <c r="B127" s="19" t="s">
        <v>103</v>
      </c>
      <c r="C127" s="17" t="s">
        <v>21</v>
      </c>
      <c r="D127" s="27">
        <v>160.5</v>
      </c>
      <c r="E127" s="60"/>
      <c r="F127" s="44">
        <f>D127*E127</f>
        <v>0</v>
      </c>
      <c r="G127" s="27">
        <f>F127*$E$11</f>
        <v>0</v>
      </c>
      <c r="O127" s="27">
        <v>160.5</v>
      </c>
      <c r="Q127" s="16" t="s">
        <v>252</v>
      </c>
    </row>
    <row r="128" spans="1:17" s="115" customFormat="1" ht="59.1" customHeight="1" x14ac:dyDescent="0.25">
      <c r="A128" s="201" t="s">
        <v>267</v>
      </c>
      <c r="B128" s="19" t="s">
        <v>104</v>
      </c>
      <c r="C128" s="17" t="s">
        <v>105</v>
      </c>
      <c r="D128" s="238">
        <v>163.69999999999999</v>
      </c>
      <c r="E128" s="60"/>
      <c r="F128" s="44">
        <f>D128*E128</f>
        <v>0</v>
      </c>
      <c r="G128" s="27">
        <f>F128*$E$11</f>
        <v>0</v>
      </c>
      <c r="N128" s="277" t="s">
        <v>538</v>
      </c>
      <c r="O128" s="113">
        <v>163.69999999999999</v>
      </c>
      <c r="Q128" s="16" t="s">
        <v>321</v>
      </c>
    </row>
    <row r="129" spans="1:164" s="115" customFormat="1" ht="57" customHeight="1" x14ac:dyDescent="0.25">
      <c r="A129" s="19" t="s">
        <v>106</v>
      </c>
      <c r="B129" s="43" t="s">
        <v>40</v>
      </c>
      <c r="C129" s="17" t="s">
        <v>21</v>
      </c>
      <c r="D129" s="44"/>
      <c r="E129" s="60"/>
      <c r="F129" s="44">
        <f>D129*E129</f>
        <v>0</v>
      </c>
      <c r="G129" s="27">
        <f>F129*$E$11</f>
        <v>0</v>
      </c>
      <c r="N129" s="275"/>
      <c r="O129" s="44"/>
      <c r="Q129" s="16" t="s">
        <v>203</v>
      </c>
    </row>
    <row r="130" spans="1:164" s="115" customFormat="1" ht="45" x14ac:dyDescent="0.25">
      <c r="A130" s="46" t="s">
        <v>107</v>
      </c>
      <c r="B130" s="19" t="s">
        <v>108</v>
      </c>
      <c r="C130" s="17" t="s">
        <v>105</v>
      </c>
      <c r="D130" s="27">
        <v>10.7</v>
      </c>
      <c r="E130" s="60"/>
      <c r="F130" s="44">
        <f>D130*E130</f>
        <v>0</v>
      </c>
      <c r="G130" s="27">
        <f>F130*$E$11</f>
        <v>0</v>
      </c>
      <c r="N130" s="275"/>
      <c r="O130" s="27">
        <v>10.7</v>
      </c>
      <c r="Q130" s="16" t="s">
        <v>420</v>
      </c>
    </row>
    <row r="131" spans="1:164" s="116" customFormat="1" ht="43.5" x14ac:dyDescent="0.25">
      <c r="A131" s="201" t="s">
        <v>571</v>
      </c>
      <c r="B131" s="19" t="s">
        <v>109</v>
      </c>
      <c r="C131" s="17" t="s">
        <v>21</v>
      </c>
      <c r="D131" s="27"/>
      <c r="E131" s="62"/>
      <c r="F131" s="44">
        <f>D131*E131</f>
        <v>0</v>
      </c>
      <c r="G131" s="27">
        <f>F131*$E$11</f>
        <v>0</v>
      </c>
      <c r="H131" s="115"/>
      <c r="I131" s="115"/>
      <c r="J131" s="115"/>
      <c r="K131" s="115"/>
      <c r="L131" s="115"/>
      <c r="M131" s="115"/>
      <c r="N131" s="275"/>
      <c r="O131" s="27"/>
      <c r="P131" s="115"/>
      <c r="Q131" s="16" t="s">
        <v>322</v>
      </c>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c r="CH131" s="115"/>
      <c r="CI131" s="115"/>
      <c r="CJ131" s="115"/>
      <c r="CK131" s="115"/>
      <c r="CL131" s="115"/>
      <c r="CM131" s="115"/>
      <c r="CN131" s="115"/>
      <c r="CO131" s="115"/>
      <c r="CP131" s="115"/>
      <c r="CQ131" s="115"/>
      <c r="CR131" s="115"/>
      <c r="CS131" s="115"/>
      <c r="CT131" s="115"/>
      <c r="CU131" s="115"/>
      <c r="CV131" s="115"/>
      <c r="CW131" s="115"/>
      <c r="CX131" s="115"/>
      <c r="CY131" s="115"/>
      <c r="CZ131" s="115"/>
      <c r="DA131" s="115"/>
      <c r="DB131" s="115"/>
      <c r="DC131" s="115"/>
      <c r="DD131" s="115"/>
      <c r="DE131" s="115"/>
      <c r="DF131" s="115"/>
      <c r="DG131" s="115"/>
      <c r="DH131" s="115"/>
      <c r="DI131" s="115"/>
      <c r="DJ131" s="115"/>
      <c r="DK131" s="115"/>
      <c r="DL131" s="115"/>
      <c r="DM131" s="115"/>
      <c r="DN131" s="115"/>
      <c r="DO131" s="115"/>
      <c r="DP131" s="115"/>
      <c r="DQ131" s="115"/>
      <c r="DR131" s="115"/>
      <c r="DS131" s="115"/>
      <c r="DT131" s="115"/>
      <c r="DU131" s="115"/>
      <c r="DV131" s="115"/>
      <c r="DW131" s="115"/>
      <c r="DX131" s="115"/>
      <c r="DY131" s="115"/>
      <c r="DZ131" s="115"/>
      <c r="EA131" s="115"/>
      <c r="EB131" s="115"/>
      <c r="EC131" s="115"/>
      <c r="ED131" s="115"/>
      <c r="EE131" s="115"/>
      <c r="EF131" s="115"/>
      <c r="EG131" s="115"/>
      <c r="EH131" s="115"/>
      <c r="EI131" s="115"/>
      <c r="EJ131" s="115"/>
      <c r="EK131" s="115"/>
      <c r="EL131" s="115"/>
      <c r="EM131" s="115"/>
      <c r="EN131" s="115"/>
      <c r="EO131" s="115"/>
      <c r="EP131" s="115"/>
      <c r="EQ131" s="115"/>
      <c r="ER131" s="115"/>
      <c r="ES131" s="115"/>
      <c r="ET131" s="115"/>
      <c r="EU131" s="115"/>
      <c r="EV131" s="115"/>
      <c r="EW131" s="115"/>
      <c r="EX131" s="115"/>
      <c r="EY131" s="115"/>
      <c r="EZ131" s="115"/>
      <c r="FA131" s="115"/>
      <c r="FB131" s="115"/>
      <c r="FC131" s="115"/>
      <c r="FD131" s="115"/>
      <c r="FE131" s="115"/>
      <c r="FF131" s="115"/>
      <c r="FG131" s="115"/>
      <c r="FH131" s="115"/>
    </row>
    <row r="132" spans="1:164" s="115" customFormat="1" ht="35.25" customHeight="1" x14ac:dyDescent="0.3">
      <c r="A132" s="109" t="s">
        <v>110</v>
      </c>
      <c r="B132" s="110"/>
      <c r="C132" s="110"/>
      <c r="D132" s="110"/>
      <c r="E132" s="110"/>
      <c r="F132" s="248"/>
      <c r="G132" s="111"/>
      <c r="N132" s="275"/>
      <c r="Q132" s="35"/>
    </row>
    <row r="133" spans="1:164" s="115" customFormat="1" ht="49.15" customHeight="1" x14ac:dyDescent="0.25">
      <c r="A133" s="200" t="s">
        <v>457</v>
      </c>
      <c r="B133" s="47" t="s">
        <v>30</v>
      </c>
      <c r="C133" s="13" t="s">
        <v>21</v>
      </c>
      <c r="D133" s="238">
        <v>324.8</v>
      </c>
      <c r="E133" s="64"/>
      <c r="F133" s="127">
        <f t="shared" ref="F133:F138" si="7">D133*E133</f>
        <v>0</v>
      </c>
      <c r="G133" s="127">
        <f>F133</f>
        <v>0</v>
      </c>
      <c r="N133" s="277" t="s">
        <v>539</v>
      </c>
      <c r="O133" s="113">
        <v>324.8</v>
      </c>
      <c r="Q133" s="16" t="s">
        <v>323</v>
      </c>
    </row>
    <row r="134" spans="1:164" s="115" customFormat="1" ht="41.25" x14ac:dyDescent="0.25">
      <c r="A134" s="47" t="s">
        <v>111</v>
      </c>
      <c r="B134" s="47" t="s">
        <v>112</v>
      </c>
      <c r="C134" s="13" t="s">
        <v>21</v>
      </c>
      <c r="D134" s="44"/>
      <c r="E134" s="64"/>
      <c r="F134" s="127">
        <f t="shared" si="7"/>
        <v>0</v>
      </c>
      <c r="G134" s="127">
        <f>F134</f>
        <v>0</v>
      </c>
      <c r="N134" s="275"/>
      <c r="O134" s="44"/>
      <c r="Q134" s="16"/>
    </row>
    <row r="135" spans="1:164" s="115" customFormat="1" ht="61.5" customHeight="1" x14ac:dyDescent="0.25">
      <c r="A135" s="47" t="s">
        <v>572</v>
      </c>
      <c r="B135" s="47" t="s">
        <v>118</v>
      </c>
      <c r="C135" s="13" t="s">
        <v>21</v>
      </c>
      <c r="D135" s="239">
        <v>54.6</v>
      </c>
      <c r="E135" s="64"/>
      <c r="F135" s="127">
        <f t="shared" si="7"/>
        <v>0</v>
      </c>
      <c r="G135" s="127">
        <f>F135*$E$11</f>
        <v>0</v>
      </c>
      <c r="N135" s="277" t="s">
        <v>549</v>
      </c>
      <c r="O135" s="27">
        <v>54.6</v>
      </c>
      <c r="Q135" s="16" t="s">
        <v>221</v>
      </c>
    </row>
    <row r="136" spans="1:164" s="115" customFormat="1" ht="45" customHeight="1" x14ac:dyDescent="0.25">
      <c r="A136" s="47" t="s">
        <v>113</v>
      </c>
      <c r="B136" s="200" t="s">
        <v>114</v>
      </c>
      <c r="C136" s="13" t="s">
        <v>21</v>
      </c>
      <c r="D136" s="27">
        <v>112.36</v>
      </c>
      <c r="E136" s="64"/>
      <c r="F136" s="127">
        <f t="shared" si="7"/>
        <v>0</v>
      </c>
      <c r="G136" s="127">
        <f>F136</f>
        <v>0</v>
      </c>
      <c r="N136" s="275"/>
      <c r="O136" s="27">
        <v>112.36</v>
      </c>
      <c r="Q136" s="48" t="s">
        <v>282</v>
      </c>
    </row>
    <row r="137" spans="1:164" s="115" customFormat="1" ht="60.6" customHeight="1" x14ac:dyDescent="0.25">
      <c r="A137" s="201" t="s">
        <v>115</v>
      </c>
      <c r="B137" s="200" t="s">
        <v>116</v>
      </c>
      <c r="C137" s="13" t="s">
        <v>21</v>
      </c>
      <c r="D137" s="27">
        <v>27</v>
      </c>
      <c r="E137" s="64"/>
      <c r="F137" s="127">
        <f t="shared" si="7"/>
        <v>0</v>
      </c>
      <c r="G137" s="127">
        <f>F137*$E$11</f>
        <v>0</v>
      </c>
      <c r="N137" s="275" t="s">
        <v>531</v>
      </c>
      <c r="O137" s="27">
        <v>27</v>
      </c>
      <c r="Q137" s="16" t="s">
        <v>325</v>
      </c>
    </row>
    <row r="138" spans="1:164" s="115" customFormat="1" ht="57.6" customHeight="1" x14ac:dyDescent="0.25">
      <c r="A138" s="22" t="s">
        <v>117</v>
      </c>
      <c r="B138" s="200" t="s">
        <v>118</v>
      </c>
      <c r="C138" s="17" t="s">
        <v>21</v>
      </c>
      <c r="D138" s="27">
        <v>27</v>
      </c>
      <c r="E138" s="60"/>
      <c r="F138" s="127">
        <f t="shared" si="7"/>
        <v>0</v>
      </c>
      <c r="G138" s="127">
        <f>F138*$E$11</f>
        <v>0</v>
      </c>
      <c r="N138" s="275" t="s">
        <v>531</v>
      </c>
      <c r="O138" s="27">
        <v>27</v>
      </c>
      <c r="Q138" s="207" t="s">
        <v>324</v>
      </c>
    </row>
    <row r="139" spans="1:164" s="115" customFormat="1" ht="21.75" customHeight="1" x14ac:dyDescent="0.25">
      <c r="A139" s="149" t="s">
        <v>119</v>
      </c>
      <c r="B139" s="150"/>
      <c r="C139" s="150"/>
      <c r="D139" s="150"/>
      <c r="E139" s="150"/>
      <c r="F139" s="150"/>
      <c r="G139" s="148"/>
      <c r="N139" s="275"/>
      <c r="Q139" s="16"/>
    </row>
    <row r="140" spans="1:164" s="115" customFormat="1" ht="60.6" customHeight="1" x14ac:dyDescent="0.25">
      <c r="A140" s="22" t="s">
        <v>268</v>
      </c>
      <c r="B140" s="47" t="s">
        <v>118</v>
      </c>
      <c r="C140" s="13" t="s">
        <v>59</v>
      </c>
      <c r="D140" s="27"/>
      <c r="E140" s="64"/>
      <c r="F140" s="127">
        <f>D140*E140</f>
        <v>0</v>
      </c>
      <c r="G140" s="44" t="s">
        <v>425</v>
      </c>
      <c r="N140" s="275"/>
      <c r="O140" s="27"/>
      <c r="Q140" s="16" t="s">
        <v>188</v>
      </c>
    </row>
    <row r="141" spans="1:164" s="115" customFormat="1" ht="101.65" customHeight="1" x14ac:dyDescent="0.25">
      <c r="A141" s="22" t="s">
        <v>120</v>
      </c>
      <c r="B141" s="47" t="s">
        <v>118</v>
      </c>
      <c r="C141" s="13" t="s">
        <v>59</v>
      </c>
      <c r="D141" s="27"/>
      <c r="E141" s="64"/>
      <c r="F141" s="127">
        <f>D141*E141</f>
        <v>0</v>
      </c>
      <c r="G141" s="44" t="s">
        <v>425</v>
      </c>
      <c r="N141" s="275"/>
      <c r="O141" s="27"/>
      <c r="Q141" s="49" t="s">
        <v>204</v>
      </c>
    </row>
    <row r="142" spans="1:164" s="115" customFormat="1" ht="21.75" customHeight="1" x14ac:dyDescent="0.25">
      <c r="A142" s="149" t="s">
        <v>121</v>
      </c>
      <c r="B142" s="150"/>
      <c r="C142" s="150"/>
      <c r="D142" s="150"/>
      <c r="E142" s="150"/>
      <c r="F142" s="150"/>
      <c r="G142" s="148"/>
      <c r="N142" s="275"/>
      <c r="Q142" s="16"/>
    </row>
    <row r="143" spans="1:164" s="115" customFormat="1" ht="30" x14ac:dyDescent="0.25">
      <c r="A143" s="50" t="s">
        <v>326</v>
      </c>
      <c r="B143" s="71" t="s">
        <v>460</v>
      </c>
      <c r="C143" s="18" t="s">
        <v>59</v>
      </c>
      <c r="D143" s="39"/>
      <c r="E143" s="64"/>
      <c r="F143" s="44">
        <f>D143*E143</f>
        <v>0</v>
      </c>
      <c r="G143" s="44" t="s">
        <v>425</v>
      </c>
      <c r="N143" s="275"/>
      <c r="O143" s="27" t="s">
        <v>122</v>
      </c>
      <c r="Q143" s="51" t="s">
        <v>123</v>
      </c>
    </row>
    <row r="144" spans="1:164" s="115" customFormat="1" ht="66" customHeight="1" x14ac:dyDescent="0.25">
      <c r="A144" s="22" t="s">
        <v>124</v>
      </c>
      <c r="B144" s="200" t="s">
        <v>112</v>
      </c>
      <c r="C144" s="17" t="s">
        <v>21</v>
      </c>
      <c r="D144" s="164">
        <v>109.14</v>
      </c>
      <c r="E144" s="60"/>
      <c r="F144" s="44">
        <f t="shared" ref="F144:F151" si="8">D144*E144</f>
        <v>0</v>
      </c>
      <c r="G144" s="27">
        <f>F144</f>
        <v>0</v>
      </c>
      <c r="N144" s="275"/>
      <c r="O144" s="164">
        <v>109.1</v>
      </c>
      <c r="Q144" s="51" t="s">
        <v>205</v>
      </c>
    </row>
    <row r="145" spans="1:164" s="115" customFormat="1" ht="45.6" customHeight="1" x14ac:dyDescent="0.25">
      <c r="A145" s="22" t="s">
        <v>125</v>
      </c>
      <c r="B145" s="200" t="s">
        <v>112</v>
      </c>
      <c r="C145" s="17" t="s">
        <v>21</v>
      </c>
      <c r="D145" s="122">
        <v>216</v>
      </c>
      <c r="E145" s="60"/>
      <c r="F145" s="44">
        <f t="shared" si="8"/>
        <v>0</v>
      </c>
      <c r="G145" s="27">
        <f>F145</f>
        <v>0</v>
      </c>
      <c r="N145" s="332" t="s">
        <v>550</v>
      </c>
      <c r="O145" s="164">
        <v>215.7</v>
      </c>
      <c r="Q145" s="51" t="s">
        <v>253</v>
      </c>
    </row>
    <row r="146" spans="1:164" s="115" customFormat="1" ht="45" x14ac:dyDescent="0.25">
      <c r="A146" s="22" t="s">
        <v>127</v>
      </c>
      <c r="B146" s="200" t="s">
        <v>128</v>
      </c>
      <c r="C146" s="17" t="s">
        <v>21</v>
      </c>
      <c r="D146" s="122">
        <v>135</v>
      </c>
      <c r="E146" s="60"/>
      <c r="F146" s="44">
        <f t="shared" si="8"/>
        <v>0</v>
      </c>
      <c r="G146" s="127" t="s">
        <v>37</v>
      </c>
      <c r="N146" s="332" t="s">
        <v>551</v>
      </c>
      <c r="O146" s="164">
        <v>134.80000000000001</v>
      </c>
      <c r="Q146" s="51" t="s">
        <v>208</v>
      </c>
    </row>
    <row r="147" spans="1:164" s="115" customFormat="1" ht="46.5" customHeight="1" x14ac:dyDescent="0.25">
      <c r="A147" s="22" t="s">
        <v>361</v>
      </c>
      <c r="B147" s="200" t="s">
        <v>118</v>
      </c>
      <c r="C147" s="17" t="s">
        <v>21</v>
      </c>
      <c r="D147" s="164">
        <v>13.5</v>
      </c>
      <c r="E147" s="60"/>
      <c r="F147" s="44">
        <f t="shared" si="8"/>
        <v>0</v>
      </c>
      <c r="G147" s="127" t="s">
        <v>37</v>
      </c>
      <c r="N147" s="275" t="s">
        <v>540</v>
      </c>
      <c r="O147" s="164">
        <v>13.5</v>
      </c>
      <c r="Q147" s="51" t="s">
        <v>206</v>
      </c>
    </row>
    <row r="148" spans="1:164" s="115" customFormat="1" ht="75" x14ac:dyDescent="0.25">
      <c r="A148" s="22" t="s">
        <v>360</v>
      </c>
      <c r="B148" s="200" t="s">
        <v>129</v>
      </c>
      <c r="C148" s="17" t="s">
        <v>21</v>
      </c>
      <c r="D148" s="164">
        <v>54</v>
      </c>
      <c r="E148" s="60"/>
      <c r="F148" s="44">
        <f t="shared" si="8"/>
        <v>0</v>
      </c>
      <c r="G148" s="127">
        <f>F148*$E$11</f>
        <v>0</v>
      </c>
      <c r="N148" s="275" t="s">
        <v>540</v>
      </c>
      <c r="O148" s="164">
        <v>54</v>
      </c>
      <c r="Q148" s="51" t="s">
        <v>207</v>
      </c>
    </row>
    <row r="149" spans="1:164" s="115" customFormat="1" ht="30.6" customHeight="1" x14ac:dyDescent="0.25">
      <c r="A149" s="22" t="s">
        <v>130</v>
      </c>
      <c r="B149" s="200" t="s">
        <v>131</v>
      </c>
      <c r="C149" s="17" t="s">
        <v>21</v>
      </c>
      <c r="D149" s="164">
        <v>13.5</v>
      </c>
      <c r="E149" s="60"/>
      <c r="F149" s="44">
        <f t="shared" si="8"/>
        <v>0</v>
      </c>
      <c r="G149" s="127" t="s">
        <v>37</v>
      </c>
      <c r="N149" s="275" t="s">
        <v>540</v>
      </c>
      <c r="O149" s="164">
        <v>13.5</v>
      </c>
      <c r="Q149" s="51" t="s">
        <v>278</v>
      </c>
    </row>
    <row r="150" spans="1:164" s="115" customFormat="1" ht="87.6" customHeight="1" x14ac:dyDescent="0.25">
      <c r="A150" s="22" t="s">
        <v>132</v>
      </c>
      <c r="B150" s="200" t="s">
        <v>126</v>
      </c>
      <c r="C150" s="17" t="s">
        <v>21</v>
      </c>
      <c r="D150" s="122">
        <v>54.57</v>
      </c>
      <c r="E150" s="60"/>
      <c r="F150" s="44">
        <f t="shared" si="8"/>
        <v>0</v>
      </c>
      <c r="G150" s="127">
        <f>F150*$E$11</f>
        <v>0</v>
      </c>
      <c r="N150" s="332" t="s">
        <v>651</v>
      </c>
      <c r="O150" s="164">
        <v>54</v>
      </c>
      <c r="Q150" s="51" t="s">
        <v>133</v>
      </c>
    </row>
    <row r="151" spans="1:164" s="116" customFormat="1" ht="116.1" customHeight="1" x14ac:dyDescent="0.25">
      <c r="A151" s="22" t="s">
        <v>222</v>
      </c>
      <c r="B151" s="200" t="s">
        <v>126</v>
      </c>
      <c r="C151" s="17" t="s">
        <v>21</v>
      </c>
      <c r="D151" s="122">
        <v>109.14</v>
      </c>
      <c r="E151" s="60"/>
      <c r="F151" s="44">
        <f t="shared" si="8"/>
        <v>0</v>
      </c>
      <c r="G151" s="127">
        <f>F151*$E$11</f>
        <v>0</v>
      </c>
      <c r="H151" s="115"/>
      <c r="I151" s="115"/>
      <c r="J151" s="115"/>
      <c r="K151" s="115"/>
      <c r="L151" s="115"/>
      <c r="M151" s="115"/>
      <c r="N151" s="332" t="s">
        <v>650</v>
      </c>
      <c r="O151" s="164">
        <v>109.1</v>
      </c>
      <c r="P151" s="115"/>
      <c r="Q151" s="51" t="s">
        <v>254</v>
      </c>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c r="DM151" s="115"/>
      <c r="DN151" s="115"/>
      <c r="DO151" s="115"/>
      <c r="DP151" s="115"/>
      <c r="DQ151" s="115"/>
      <c r="DR151" s="115"/>
      <c r="DS151" s="115"/>
      <c r="DT151" s="115"/>
      <c r="DU151" s="115"/>
      <c r="DV151" s="115"/>
      <c r="DW151" s="115"/>
      <c r="DX151" s="115"/>
      <c r="DY151" s="115"/>
      <c r="DZ151" s="115"/>
      <c r="EA151" s="115"/>
      <c r="EB151" s="115"/>
      <c r="EC151" s="115"/>
      <c r="ED151" s="115"/>
      <c r="EE151" s="115"/>
      <c r="EF151" s="115"/>
      <c r="EG151" s="115"/>
      <c r="EH151" s="115"/>
      <c r="EI151" s="115"/>
      <c r="EJ151" s="115"/>
      <c r="EK151" s="115"/>
      <c r="EL151" s="115"/>
      <c r="EM151" s="115"/>
      <c r="EN151" s="115"/>
      <c r="EO151" s="115"/>
      <c r="EP151" s="115"/>
      <c r="EQ151" s="115"/>
      <c r="ER151" s="115"/>
      <c r="ES151" s="115"/>
      <c r="ET151" s="115"/>
      <c r="EU151" s="115"/>
      <c r="EV151" s="115"/>
      <c r="EW151" s="115"/>
      <c r="EX151" s="115"/>
      <c r="EY151" s="115"/>
      <c r="EZ151" s="115"/>
      <c r="FA151" s="115"/>
      <c r="FB151" s="115"/>
      <c r="FC151" s="115"/>
      <c r="FD151" s="115"/>
      <c r="FE151" s="115"/>
      <c r="FF151" s="115"/>
      <c r="FG151" s="115"/>
      <c r="FH151" s="115"/>
    </row>
    <row r="152" spans="1:164" s="115" customFormat="1" ht="28.5" customHeight="1" x14ac:dyDescent="0.3">
      <c r="A152" s="109" t="s">
        <v>134</v>
      </c>
      <c r="B152" s="110"/>
      <c r="C152" s="110"/>
      <c r="D152" s="110"/>
      <c r="E152" s="110"/>
      <c r="F152" s="248"/>
      <c r="G152" s="111"/>
      <c r="N152" s="275"/>
      <c r="Q152" s="16"/>
    </row>
    <row r="153" spans="1:164" s="115" customFormat="1" ht="77.650000000000006" customHeight="1" x14ac:dyDescent="0.25">
      <c r="A153" s="22" t="s">
        <v>475</v>
      </c>
      <c r="B153" s="43" t="s">
        <v>30</v>
      </c>
      <c r="C153" s="17" t="s">
        <v>21</v>
      </c>
      <c r="D153" s="39">
        <v>1800</v>
      </c>
      <c r="E153" s="60">
        <v>1</v>
      </c>
      <c r="F153" s="27">
        <f>D153*E153</f>
        <v>1800</v>
      </c>
      <c r="G153" s="27">
        <f>F153</f>
        <v>1800</v>
      </c>
      <c r="N153" s="275" t="s">
        <v>547</v>
      </c>
      <c r="O153" s="27" t="s">
        <v>393</v>
      </c>
      <c r="Q153" s="16" t="s">
        <v>329</v>
      </c>
    </row>
    <row r="154" spans="1:164" s="121" customFormat="1" ht="30" x14ac:dyDescent="0.25">
      <c r="A154" s="52" t="s">
        <v>190</v>
      </c>
      <c r="B154" s="43" t="s">
        <v>30</v>
      </c>
      <c r="C154" s="30" t="s">
        <v>135</v>
      </c>
      <c r="D154" s="39">
        <v>400</v>
      </c>
      <c r="E154" s="126"/>
      <c r="F154" s="27">
        <f>D154*E154</f>
        <v>0</v>
      </c>
      <c r="G154" s="27">
        <f>F154</f>
        <v>0</v>
      </c>
      <c r="N154" s="275"/>
      <c r="O154" s="27">
        <v>400</v>
      </c>
      <c r="Q154" s="16" t="s">
        <v>209</v>
      </c>
    </row>
    <row r="155" spans="1:164" s="115" customFormat="1" ht="111.75" x14ac:dyDescent="0.25">
      <c r="A155" s="22" t="s">
        <v>580</v>
      </c>
      <c r="B155" s="43" t="s">
        <v>327</v>
      </c>
      <c r="C155" s="17" t="s">
        <v>21</v>
      </c>
      <c r="D155" s="39">
        <v>750</v>
      </c>
      <c r="E155" s="126"/>
      <c r="F155" s="27">
        <f>D155*E155</f>
        <v>0</v>
      </c>
      <c r="G155" s="27">
        <f>F155</f>
        <v>0</v>
      </c>
      <c r="N155" s="275"/>
      <c r="O155" s="27" t="s">
        <v>394</v>
      </c>
      <c r="Q155" s="16" t="s">
        <v>223</v>
      </c>
    </row>
    <row r="156" spans="1:164" s="115" customFormat="1" ht="29.65" customHeight="1" x14ac:dyDescent="0.25">
      <c r="A156" s="22" t="s">
        <v>136</v>
      </c>
      <c r="B156" s="53" t="s">
        <v>461</v>
      </c>
      <c r="C156" s="17" t="s">
        <v>21</v>
      </c>
      <c r="D156" s="235">
        <v>54.5</v>
      </c>
      <c r="E156" s="60"/>
      <c r="F156" s="27">
        <f t="shared" ref="F156:F177" si="9">D156*E156</f>
        <v>0</v>
      </c>
      <c r="G156" s="27" t="s">
        <v>37</v>
      </c>
      <c r="N156" s="275"/>
      <c r="O156" s="235">
        <v>54.5</v>
      </c>
      <c r="Q156" s="16" t="s">
        <v>330</v>
      </c>
    </row>
    <row r="157" spans="1:164" s="115" customFormat="1" ht="26.25" x14ac:dyDescent="0.25">
      <c r="A157" s="22" t="s">
        <v>137</v>
      </c>
      <c r="B157" s="53" t="s">
        <v>234</v>
      </c>
      <c r="C157" s="17" t="s">
        <v>21</v>
      </c>
      <c r="D157" s="235">
        <v>27.25</v>
      </c>
      <c r="E157" s="230"/>
      <c r="F157" s="27">
        <f t="shared" si="9"/>
        <v>0</v>
      </c>
      <c r="G157" s="27" t="s">
        <v>37</v>
      </c>
      <c r="N157" s="275"/>
      <c r="O157" s="235">
        <v>27.25</v>
      </c>
      <c r="Q157" s="16" t="s">
        <v>210</v>
      </c>
    </row>
    <row r="158" spans="1:164" s="121" customFormat="1" ht="33.6" customHeight="1" x14ac:dyDescent="0.25">
      <c r="A158" s="22" t="s">
        <v>185</v>
      </c>
      <c r="B158" s="53" t="s">
        <v>224</v>
      </c>
      <c r="C158" s="17" t="s">
        <v>21</v>
      </c>
      <c r="D158" s="235">
        <v>50</v>
      </c>
      <c r="E158" s="230"/>
      <c r="F158" s="27">
        <f t="shared" si="9"/>
        <v>0</v>
      </c>
      <c r="G158" s="27">
        <f>F158</f>
        <v>0</v>
      </c>
      <c r="N158" s="275"/>
      <c r="O158" s="235">
        <v>50</v>
      </c>
      <c r="Q158" s="16" t="s">
        <v>225</v>
      </c>
    </row>
    <row r="159" spans="1:164" s="121" customFormat="1" ht="19.5" customHeight="1" x14ac:dyDescent="0.25">
      <c r="A159" s="22" t="s">
        <v>138</v>
      </c>
      <c r="B159" s="53" t="s">
        <v>139</v>
      </c>
      <c r="C159" s="17" t="s">
        <v>21</v>
      </c>
      <c r="D159" s="235">
        <v>300</v>
      </c>
      <c r="E159" s="230"/>
      <c r="F159" s="27">
        <f t="shared" si="9"/>
        <v>0</v>
      </c>
      <c r="G159" s="27">
        <f>F159</f>
        <v>0</v>
      </c>
      <c r="N159" s="275"/>
      <c r="O159" s="235">
        <v>300</v>
      </c>
      <c r="Q159" s="16" t="s">
        <v>191</v>
      </c>
    </row>
    <row r="160" spans="1:164" s="115" customFormat="1" ht="30.6" customHeight="1" x14ac:dyDescent="0.25">
      <c r="A160" s="22" t="s">
        <v>328</v>
      </c>
      <c r="B160" s="200" t="s">
        <v>271</v>
      </c>
      <c r="C160" s="17" t="s">
        <v>21</v>
      </c>
      <c r="D160" s="235">
        <v>54.5</v>
      </c>
      <c r="E160" s="60"/>
      <c r="F160" s="27">
        <f t="shared" si="9"/>
        <v>0</v>
      </c>
      <c r="G160" s="27">
        <f>F160*$E$11</f>
        <v>0</v>
      </c>
      <c r="N160" s="275"/>
      <c r="O160" s="235">
        <v>54.5</v>
      </c>
      <c r="Q160" s="16" t="s">
        <v>331</v>
      </c>
    </row>
    <row r="161" spans="1:17" s="121" customFormat="1" ht="46.5" customHeight="1" x14ac:dyDescent="0.25">
      <c r="A161" s="22" t="s">
        <v>140</v>
      </c>
      <c r="B161" s="200" t="s">
        <v>141</v>
      </c>
      <c r="C161" s="17" t="s">
        <v>19</v>
      </c>
      <c r="D161" s="239">
        <v>218</v>
      </c>
      <c r="E161" s="230"/>
      <c r="F161" s="27">
        <f t="shared" si="9"/>
        <v>0</v>
      </c>
      <c r="G161" s="27" t="s">
        <v>425</v>
      </c>
      <c r="N161" s="277" t="s">
        <v>541</v>
      </c>
      <c r="O161" s="27">
        <v>218</v>
      </c>
      <c r="Q161" s="16" t="s">
        <v>142</v>
      </c>
    </row>
    <row r="162" spans="1:17" s="121" customFormat="1" ht="49.5" customHeight="1" x14ac:dyDescent="0.25">
      <c r="A162" s="22" t="s">
        <v>581</v>
      </c>
      <c r="B162" s="53" t="s">
        <v>573</v>
      </c>
      <c r="C162" s="17" t="s">
        <v>21</v>
      </c>
      <c r="D162" s="27">
        <v>112.36</v>
      </c>
      <c r="E162" s="230"/>
      <c r="F162" s="27">
        <f t="shared" si="9"/>
        <v>0</v>
      </c>
      <c r="G162" s="27">
        <f>F162</f>
        <v>0</v>
      </c>
      <c r="N162" s="275"/>
      <c r="O162" s="27">
        <v>112.36</v>
      </c>
      <c r="Q162" s="54" t="s">
        <v>235</v>
      </c>
    </row>
    <row r="163" spans="1:17" s="115" customFormat="1" ht="75" x14ac:dyDescent="0.25">
      <c r="A163" s="50" t="s">
        <v>381</v>
      </c>
      <c r="B163" s="219" t="s">
        <v>100</v>
      </c>
      <c r="C163" s="17" t="s">
        <v>21</v>
      </c>
      <c r="D163" s="27">
        <v>21.4</v>
      </c>
      <c r="E163" s="232"/>
      <c r="F163" s="27">
        <f t="shared" si="9"/>
        <v>0</v>
      </c>
      <c r="G163" s="44">
        <f>F163*$E$11</f>
        <v>0</v>
      </c>
      <c r="N163" s="275"/>
      <c r="O163" s="27">
        <v>21.4</v>
      </c>
      <c r="Q163" s="54" t="s">
        <v>255</v>
      </c>
    </row>
    <row r="164" spans="1:17" s="115" customFormat="1" ht="75" x14ac:dyDescent="0.25">
      <c r="A164" s="50" t="s">
        <v>382</v>
      </c>
      <c r="B164" s="219" t="s">
        <v>100</v>
      </c>
      <c r="C164" s="17" t="s">
        <v>21</v>
      </c>
      <c r="D164" s="27">
        <v>64.2</v>
      </c>
      <c r="E164" s="232"/>
      <c r="F164" s="27">
        <f t="shared" si="9"/>
        <v>0</v>
      </c>
      <c r="G164" s="44">
        <f>F164*$E$11</f>
        <v>0</v>
      </c>
      <c r="N164" s="275"/>
      <c r="O164" s="27">
        <v>64.2</v>
      </c>
      <c r="Q164" s="54" t="s">
        <v>255</v>
      </c>
    </row>
    <row r="165" spans="1:17" s="115" customFormat="1" ht="60" x14ac:dyDescent="0.25">
      <c r="A165" s="50" t="s">
        <v>383</v>
      </c>
      <c r="B165" s="219" t="s">
        <v>143</v>
      </c>
      <c r="C165" s="17" t="s">
        <v>21</v>
      </c>
      <c r="D165" s="27">
        <v>64.2</v>
      </c>
      <c r="E165" s="232"/>
      <c r="F165" s="27">
        <f t="shared" si="9"/>
        <v>0</v>
      </c>
      <c r="G165" s="44">
        <f>F165*$E$11</f>
        <v>0</v>
      </c>
      <c r="N165" s="275"/>
      <c r="O165" s="27">
        <v>64.2</v>
      </c>
      <c r="Q165" s="16" t="s">
        <v>236</v>
      </c>
    </row>
    <row r="166" spans="1:17" s="121" customFormat="1" ht="33" customHeight="1" x14ac:dyDescent="0.25">
      <c r="A166" s="201" t="s">
        <v>258</v>
      </c>
      <c r="B166" s="200" t="s">
        <v>80</v>
      </c>
      <c r="C166" s="17" t="s">
        <v>21</v>
      </c>
      <c r="D166" s="239">
        <v>600</v>
      </c>
      <c r="E166" s="230"/>
      <c r="F166" s="27">
        <f t="shared" si="9"/>
        <v>0</v>
      </c>
      <c r="G166" s="27" t="s">
        <v>425</v>
      </c>
      <c r="N166" s="277" t="s">
        <v>543</v>
      </c>
      <c r="O166" s="27">
        <v>600</v>
      </c>
      <c r="Q166" s="209" t="s">
        <v>211</v>
      </c>
    </row>
    <row r="167" spans="1:17" s="115" customFormat="1" ht="36" customHeight="1" x14ac:dyDescent="0.25">
      <c r="A167" s="22" t="s">
        <v>384</v>
      </c>
      <c r="B167" s="200" t="s">
        <v>144</v>
      </c>
      <c r="C167" s="17" t="s">
        <v>21</v>
      </c>
      <c r="D167" s="388">
        <v>109.14</v>
      </c>
      <c r="E167" s="60"/>
      <c r="F167" s="27">
        <f t="shared" si="9"/>
        <v>0</v>
      </c>
      <c r="G167" s="27" t="s">
        <v>37</v>
      </c>
      <c r="N167" s="275"/>
      <c r="O167" s="235">
        <v>109.1</v>
      </c>
      <c r="Q167" s="452" t="s">
        <v>265</v>
      </c>
    </row>
    <row r="168" spans="1:17" s="115" customFormat="1" ht="36" customHeight="1" x14ac:dyDescent="0.25">
      <c r="A168" s="22" t="s">
        <v>384</v>
      </c>
      <c r="B168" s="200" t="s">
        <v>237</v>
      </c>
      <c r="C168" s="17" t="s">
        <v>21</v>
      </c>
      <c r="D168" s="235">
        <v>54</v>
      </c>
      <c r="E168" s="60"/>
      <c r="F168" s="27">
        <f t="shared" si="9"/>
        <v>0</v>
      </c>
      <c r="G168" s="27" t="s">
        <v>37</v>
      </c>
      <c r="N168" s="275"/>
      <c r="O168" s="235">
        <v>54</v>
      </c>
      <c r="Q168" s="453"/>
    </row>
    <row r="169" spans="1:17" s="115" customFormat="1" ht="39.75" x14ac:dyDescent="0.25">
      <c r="A169" s="19" t="s">
        <v>362</v>
      </c>
      <c r="B169" s="53" t="s">
        <v>100</v>
      </c>
      <c r="C169" s="17" t="s">
        <v>21</v>
      </c>
      <c r="D169" s="235">
        <v>10.7</v>
      </c>
      <c r="E169" s="60"/>
      <c r="F169" s="27">
        <f t="shared" si="9"/>
        <v>0</v>
      </c>
      <c r="G169" s="27" t="s">
        <v>37</v>
      </c>
      <c r="N169" s="275"/>
      <c r="O169" s="235">
        <v>10.7</v>
      </c>
      <c r="Q169" s="16"/>
    </row>
    <row r="170" spans="1:17" s="115" customFormat="1" ht="15" customHeight="1" x14ac:dyDescent="0.25">
      <c r="A170" s="22" t="s">
        <v>145</v>
      </c>
      <c r="B170" s="200" t="s">
        <v>146</v>
      </c>
      <c r="C170" s="18" t="s">
        <v>21</v>
      </c>
      <c r="D170" s="235">
        <v>8.6</v>
      </c>
      <c r="E170" s="64"/>
      <c r="F170" s="27">
        <f t="shared" si="9"/>
        <v>0</v>
      </c>
      <c r="G170" s="44" t="s">
        <v>37</v>
      </c>
      <c r="N170" s="275"/>
      <c r="O170" s="235">
        <v>8.6</v>
      </c>
      <c r="Q170" s="454" t="s">
        <v>333</v>
      </c>
    </row>
    <row r="171" spans="1:17" s="115" customFormat="1" ht="34.5" customHeight="1" x14ac:dyDescent="0.25">
      <c r="A171" s="22" t="s">
        <v>332</v>
      </c>
      <c r="B171" s="53" t="s">
        <v>147</v>
      </c>
      <c r="C171" s="18" t="s">
        <v>21</v>
      </c>
      <c r="D171" s="235">
        <v>86</v>
      </c>
      <c r="E171" s="64"/>
      <c r="F171" s="27">
        <f t="shared" si="9"/>
        <v>0</v>
      </c>
      <c r="G171" s="44" t="s">
        <v>37</v>
      </c>
      <c r="N171" s="275"/>
      <c r="O171" s="235">
        <v>86</v>
      </c>
      <c r="Q171" s="455"/>
    </row>
    <row r="172" spans="1:17" s="115" customFormat="1" ht="23.1" customHeight="1" x14ac:dyDescent="0.25">
      <c r="A172" s="55" t="s">
        <v>148</v>
      </c>
      <c r="B172" s="53" t="s">
        <v>40</v>
      </c>
      <c r="C172" s="34" t="s">
        <v>21</v>
      </c>
      <c r="D172" s="27">
        <v>100</v>
      </c>
      <c r="E172" s="60"/>
      <c r="F172" s="27">
        <f t="shared" si="9"/>
        <v>0</v>
      </c>
      <c r="G172" s="27" t="s">
        <v>37</v>
      </c>
      <c r="N172" s="275"/>
      <c r="O172" s="27">
        <v>100</v>
      </c>
      <c r="Q172" s="16" t="s">
        <v>334</v>
      </c>
    </row>
    <row r="173" spans="1:17" s="115" customFormat="1" ht="39.75" x14ac:dyDescent="0.25">
      <c r="A173" s="19" t="s">
        <v>363</v>
      </c>
      <c r="B173" s="53" t="s">
        <v>149</v>
      </c>
      <c r="C173" s="17" t="s">
        <v>21</v>
      </c>
      <c r="D173" s="235">
        <v>400</v>
      </c>
      <c r="E173" s="60"/>
      <c r="F173" s="27">
        <f t="shared" si="9"/>
        <v>0</v>
      </c>
      <c r="G173" s="27" t="s">
        <v>37</v>
      </c>
      <c r="N173" s="275"/>
      <c r="O173" s="235">
        <v>400</v>
      </c>
      <c r="Q173" s="56" t="s">
        <v>335</v>
      </c>
    </row>
    <row r="174" spans="1:17" s="121" customFormat="1" ht="60.6" customHeight="1" x14ac:dyDescent="0.25">
      <c r="A174" s="201" t="s">
        <v>574</v>
      </c>
      <c r="B174" s="200" t="s">
        <v>80</v>
      </c>
      <c r="C174" s="17" t="s">
        <v>21</v>
      </c>
      <c r="D174" s="27">
        <v>218.28</v>
      </c>
      <c r="E174" s="230"/>
      <c r="F174" s="27">
        <f t="shared" si="9"/>
        <v>0</v>
      </c>
      <c r="G174" s="27">
        <f>F174</f>
        <v>0</v>
      </c>
      <c r="N174" s="275" t="s">
        <v>542</v>
      </c>
      <c r="O174" s="27" t="s">
        <v>402</v>
      </c>
      <c r="Q174" s="209" t="s">
        <v>212</v>
      </c>
    </row>
    <row r="175" spans="1:17" s="115" customFormat="1" ht="51.75" x14ac:dyDescent="0.25">
      <c r="A175" s="19" t="s">
        <v>364</v>
      </c>
      <c r="B175" s="220" t="s">
        <v>112</v>
      </c>
      <c r="C175" s="13" t="s">
        <v>21</v>
      </c>
      <c r="D175" s="235">
        <v>78.650000000000006</v>
      </c>
      <c r="E175" s="64"/>
      <c r="F175" s="27">
        <f t="shared" si="9"/>
        <v>0</v>
      </c>
      <c r="G175" s="44">
        <f>F175</f>
        <v>0</v>
      </c>
      <c r="N175" s="275"/>
      <c r="O175" s="235">
        <v>78.650000000000006</v>
      </c>
      <c r="Q175" s="16" t="s">
        <v>336</v>
      </c>
    </row>
    <row r="176" spans="1:17" s="115" customFormat="1" ht="60" customHeight="1" x14ac:dyDescent="0.25">
      <c r="A176" s="19" t="s">
        <v>365</v>
      </c>
      <c r="B176" s="53" t="s">
        <v>112</v>
      </c>
      <c r="C176" s="18" t="s">
        <v>21</v>
      </c>
      <c r="D176" s="235">
        <v>150</v>
      </c>
      <c r="E176" s="129"/>
      <c r="F176" s="27">
        <f t="shared" si="9"/>
        <v>0</v>
      </c>
      <c r="G176" s="44">
        <f>F176</f>
        <v>0</v>
      </c>
      <c r="N176" s="275"/>
      <c r="O176" s="235">
        <v>150</v>
      </c>
      <c r="Q176" s="16" t="s">
        <v>337</v>
      </c>
    </row>
    <row r="177" spans="1:17" s="115" customFormat="1" ht="75" x14ac:dyDescent="0.25">
      <c r="A177" s="19" t="s">
        <v>260</v>
      </c>
      <c r="B177" s="200" t="s">
        <v>261</v>
      </c>
      <c r="C177" s="32" t="s">
        <v>59</v>
      </c>
      <c r="D177" s="235"/>
      <c r="E177" s="129"/>
      <c r="F177" s="27">
        <f t="shared" si="9"/>
        <v>0</v>
      </c>
      <c r="G177" s="44" t="s">
        <v>425</v>
      </c>
      <c r="N177" s="275"/>
      <c r="O177" s="235"/>
      <c r="Q177" s="57" t="s">
        <v>418</v>
      </c>
    </row>
    <row r="178" spans="1:17" s="115" customFormat="1" ht="21.75" customHeight="1" x14ac:dyDescent="0.25">
      <c r="A178" s="149" t="s">
        <v>150</v>
      </c>
      <c r="B178" s="150"/>
      <c r="C178" s="150"/>
      <c r="D178" s="150"/>
      <c r="E178" s="150"/>
      <c r="F178" s="150"/>
      <c r="G178" s="148"/>
      <c r="N178" s="275"/>
      <c r="Q178" s="26"/>
    </row>
    <row r="179" spans="1:17" s="115" customFormat="1" ht="39" x14ac:dyDescent="0.25">
      <c r="A179" s="19" t="s">
        <v>366</v>
      </c>
      <c r="B179" s="53" t="s">
        <v>33</v>
      </c>
      <c r="C179" s="17" t="s">
        <v>21</v>
      </c>
      <c r="D179" s="235">
        <v>109.14</v>
      </c>
      <c r="E179" s="60"/>
      <c r="F179" s="27">
        <f>D179*E179</f>
        <v>0</v>
      </c>
      <c r="G179" s="27">
        <f>F179</f>
        <v>0</v>
      </c>
      <c r="N179" s="332" t="s">
        <v>649</v>
      </c>
      <c r="O179" s="235">
        <v>109.1</v>
      </c>
      <c r="Q179" s="16" t="s">
        <v>339</v>
      </c>
    </row>
    <row r="180" spans="1:17" s="121" customFormat="1" ht="30" x14ac:dyDescent="0.25">
      <c r="A180" s="19" t="s">
        <v>367</v>
      </c>
      <c r="B180" s="53" t="s">
        <v>33</v>
      </c>
      <c r="C180" s="17" t="s">
        <v>21</v>
      </c>
      <c r="D180" s="235">
        <v>54</v>
      </c>
      <c r="E180" s="230"/>
      <c r="F180" s="27">
        <f>D180*E180</f>
        <v>0</v>
      </c>
      <c r="G180" s="27">
        <f>F180</f>
        <v>0</v>
      </c>
      <c r="N180" s="275" t="s">
        <v>531</v>
      </c>
      <c r="O180" s="235">
        <v>54</v>
      </c>
      <c r="Q180" s="16" t="s">
        <v>151</v>
      </c>
    </row>
    <row r="181" spans="1:17" s="121" customFormat="1" ht="42.75" x14ac:dyDescent="0.25">
      <c r="A181" s="22" t="s">
        <v>368</v>
      </c>
      <c r="B181" s="53" t="s">
        <v>33</v>
      </c>
      <c r="C181" s="17" t="s">
        <v>21</v>
      </c>
      <c r="D181" s="235">
        <v>109.14</v>
      </c>
      <c r="E181" s="230"/>
      <c r="F181" s="27">
        <f>D181*E181</f>
        <v>0</v>
      </c>
      <c r="G181" s="27" t="s">
        <v>37</v>
      </c>
      <c r="N181" s="332" t="s">
        <v>649</v>
      </c>
      <c r="O181" s="235">
        <v>109.1</v>
      </c>
      <c r="Q181" s="16" t="s">
        <v>184</v>
      </c>
    </row>
    <row r="182" spans="1:17" s="121" customFormat="1" ht="48.75" customHeight="1" x14ac:dyDescent="0.25">
      <c r="A182" s="22" t="s">
        <v>369</v>
      </c>
      <c r="B182" s="53" t="s">
        <v>33</v>
      </c>
      <c r="C182" s="17" t="s">
        <v>21</v>
      </c>
      <c r="D182" s="235">
        <v>54</v>
      </c>
      <c r="E182" s="230"/>
      <c r="F182" s="27">
        <f>D182*E182</f>
        <v>0</v>
      </c>
      <c r="G182" s="27" t="s">
        <v>37</v>
      </c>
      <c r="N182" s="275" t="s">
        <v>531</v>
      </c>
      <c r="O182" s="235">
        <v>54</v>
      </c>
      <c r="Q182" s="16" t="s">
        <v>151</v>
      </c>
    </row>
    <row r="183" spans="1:17" ht="39" x14ac:dyDescent="0.25">
      <c r="A183" s="22" t="s">
        <v>370</v>
      </c>
      <c r="B183" s="219" t="s">
        <v>30</v>
      </c>
      <c r="C183" s="18" t="s">
        <v>21</v>
      </c>
      <c r="D183" s="235">
        <v>11.24</v>
      </c>
      <c r="E183" s="64">
        <v>25</v>
      </c>
      <c r="F183" s="27">
        <f>D183*E183</f>
        <v>281</v>
      </c>
      <c r="G183" s="44">
        <f>F183</f>
        <v>281</v>
      </c>
      <c r="O183" s="235">
        <v>11.24</v>
      </c>
      <c r="Q183" s="16" t="s">
        <v>340</v>
      </c>
    </row>
    <row r="184" spans="1:17" ht="25.5" customHeight="1" x14ac:dyDescent="0.25">
      <c r="A184" s="149" t="s">
        <v>152</v>
      </c>
      <c r="B184" s="150"/>
      <c r="C184" s="150"/>
      <c r="D184" s="150"/>
      <c r="E184" s="150"/>
      <c r="F184" s="150"/>
      <c r="G184" s="148"/>
      <c r="O184" s="9"/>
      <c r="Q184" s="210"/>
    </row>
    <row r="185" spans="1:17" s="59" customFormat="1" ht="39" x14ac:dyDescent="0.25">
      <c r="A185" s="22" t="s">
        <v>398</v>
      </c>
      <c r="B185" s="53" t="s">
        <v>30</v>
      </c>
      <c r="C185" s="17" t="s">
        <v>21</v>
      </c>
      <c r="D185" s="235">
        <v>2000</v>
      </c>
      <c r="E185" s="60"/>
      <c r="F185" s="27">
        <f t="shared" ref="F185:F190" si="10">D185*E185</f>
        <v>0</v>
      </c>
      <c r="G185" s="27">
        <f>F185</f>
        <v>0</v>
      </c>
      <c r="N185" s="275"/>
      <c r="O185" s="235">
        <v>2000</v>
      </c>
      <c r="Q185" s="16" t="s">
        <v>153</v>
      </c>
    </row>
    <row r="186" spans="1:17" s="59" customFormat="1" ht="38.25" customHeight="1" x14ac:dyDescent="0.25">
      <c r="A186" s="22" t="s">
        <v>154</v>
      </c>
      <c r="B186" s="53" t="s">
        <v>100</v>
      </c>
      <c r="C186" s="17" t="s">
        <v>21</v>
      </c>
      <c r="D186" s="236">
        <v>218</v>
      </c>
      <c r="E186" s="60"/>
      <c r="F186" s="27">
        <f t="shared" si="10"/>
        <v>0</v>
      </c>
      <c r="G186" s="27">
        <f>F186*$E$11</f>
        <v>0</v>
      </c>
      <c r="N186" s="275"/>
      <c r="O186" s="236">
        <v>218</v>
      </c>
      <c r="Q186" s="16" t="s">
        <v>155</v>
      </c>
    </row>
    <row r="187" spans="1:17" s="59" customFormat="1" ht="51.75" x14ac:dyDescent="0.25">
      <c r="A187" s="22" t="s">
        <v>156</v>
      </c>
      <c r="B187" s="53" t="s">
        <v>100</v>
      </c>
      <c r="C187" s="17" t="s">
        <v>21</v>
      </c>
      <c r="D187" s="236">
        <v>300</v>
      </c>
      <c r="E187" s="60"/>
      <c r="F187" s="27">
        <f t="shared" si="10"/>
        <v>0</v>
      </c>
      <c r="G187" s="27">
        <f>F187*$E$11</f>
        <v>0</v>
      </c>
      <c r="N187" s="275"/>
      <c r="O187" s="236">
        <v>300</v>
      </c>
      <c r="Q187" s="16" t="s">
        <v>157</v>
      </c>
    </row>
    <row r="188" spans="1:17" s="59" customFormat="1" ht="39" x14ac:dyDescent="0.25">
      <c r="A188" s="22" t="s">
        <v>158</v>
      </c>
      <c r="B188" s="53" t="s">
        <v>159</v>
      </c>
      <c r="C188" s="17" t="s">
        <v>21</v>
      </c>
      <c r="D188" s="235">
        <v>200</v>
      </c>
      <c r="E188" s="60"/>
      <c r="F188" s="27">
        <f t="shared" si="10"/>
        <v>0</v>
      </c>
      <c r="G188" s="27">
        <f>F188*$E$11</f>
        <v>0</v>
      </c>
      <c r="N188" s="275"/>
      <c r="O188" s="235">
        <v>200</v>
      </c>
      <c r="Q188" s="16" t="s">
        <v>160</v>
      </c>
    </row>
    <row r="189" spans="1:17" s="59" customFormat="1" ht="30" x14ac:dyDescent="0.25">
      <c r="A189" s="22" t="s">
        <v>161</v>
      </c>
      <c r="B189" s="53" t="s">
        <v>30</v>
      </c>
      <c r="C189" s="17" t="s">
        <v>21</v>
      </c>
      <c r="D189" s="235">
        <v>210</v>
      </c>
      <c r="E189" s="60"/>
      <c r="F189" s="27">
        <f t="shared" si="10"/>
        <v>0</v>
      </c>
      <c r="G189" s="27">
        <f>F189</f>
        <v>0</v>
      </c>
      <c r="N189" s="275"/>
      <c r="O189" s="235">
        <v>210</v>
      </c>
      <c r="Q189" s="16"/>
    </row>
    <row r="190" spans="1:17" ht="26.25" x14ac:dyDescent="0.25">
      <c r="A190" s="22" t="s">
        <v>162</v>
      </c>
      <c r="B190" s="53" t="s">
        <v>100</v>
      </c>
      <c r="C190" s="17" t="s">
        <v>21</v>
      </c>
      <c r="D190" s="236">
        <v>500</v>
      </c>
      <c r="E190" s="60"/>
      <c r="F190" s="27">
        <f t="shared" si="10"/>
        <v>0</v>
      </c>
      <c r="G190" s="27" t="s">
        <v>37</v>
      </c>
      <c r="O190" s="236">
        <v>500</v>
      </c>
      <c r="Q190" s="16" t="s">
        <v>213</v>
      </c>
    </row>
    <row r="191" spans="1:17" ht="24.75" customHeight="1" x14ac:dyDescent="0.25">
      <c r="A191" s="149" t="s">
        <v>163</v>
      </c>
      <c r="B191" s="150"/>
      <c r="C191" s="150"/>
      <c r="D191" s="150"/>
      <c r="E191" s="150"/>
      <c r="F191" s="150"/>
      <c r="G191" s="148"/>
      <c r="O191" s="9"/>
      <c r="Q191" s="211"/>
    </row>
    <row r="192" spans="1:17" ht="42.75" x14ac:dyDescent="0.25">
      <c r="A192" s="33" t="s">
        <v>371</v>
      </c>
      <c r="B192" s="43" t="s">
        <v>30</v>
      </c>
      <c r="C192" s="34" t="s">
        <v>21</v>
      </c>
      <c r="D192" s="27">
        <v>1500</v>
      </c>
      <c r="E192" s="237"/>
      <c r="F192" s="27">
        <f>D192*E192</f>
        <v>0</v>
      </c>
      <c r="G192" s="27">
        <f>F192</f>
        <v>0</v>
      </c>
      <c r="O192" s="27">
        <v>1500</v>
      </c>
      <c r="Q192" s="209" t="s">
        <v>238</v>
      </c>
    </row>
    <row r="193" spans="1:20" s="59" customFormat="1" ht="21.75" customHeight="1" x14ac:dyDescent="0.25">
      <c r="A193" s="33" t="s">
        <v>164</v>
      </c>
      <c r="B193" s="43" t="s">
        <v>159</v>
      </c>
      <c r="C193" s="34" t="s">
        <v>21</v>
      </c>
      <c r="D193" s="27">
        <v>5</v>
      </c>
      <c r="E193" s="61"/>
      <c r="F193" s="27">
        <f t="shared" ref="F193:F203" si="11">D193*E193</f>
        <v>0</v>
      </c>
      <c r="G193" s="27">
        <f>F193*$E$11</f>
        <v>0</v>
      </c>
      <c r="N193" s="275"/>
      <c r="O193" s="27">
        <v>5</v>
      </c>
      <c r="Q193" s="209" t="s">
        <v>165</v>
      </c>
    </row>
    <row r="194" spans="1:20" s="59" customFormat="1" ht="60" x14ac:dyDescent="0.25">
      <c r="A194" s="55" t="s">
        <v>166</v>
      </c>
      <c r="B194" s="73" t="s">
        <v>30</v>
      </c>
      <c r="C194" s="34" t="s">
        <v>21</v>
      </c>
      <c r="D194" s="235">
        <v>2000</v>
      </c>
      <c r="E194" s="230"/>
      <c r="F194" s="27">
        <f t="shared" si="11"/>
        <v>0</v>
      </c>
      <c r="G194" s="27">
        <f>F194</f>
        <v>0</v>
      </c>
      <c r="N194" s="275"/>
      <c r="O194" s="235">
        <v>2000</v>
      </c>
      <c r="Q194" s="209" t="s">
        <v>167</v>
      </c>
    </row>
    <row r="195" spans="1:20" ht="88.5" customHeight="1" x14ac:dyDescent="0.25">
      <c r="A195" s="33" t="s">
        <v>342</v>
      </c>
      <c r="B195" s="43" t="s">
        <v>477</v>
      </c>
      <c r="C195" s="34"/>
      <c r="D195" s="235">
        <v>54.57</v>
      </c>
      <c r="E195" s="230"/>
      <c r="F195" s="27">
        <f t="shared" si="11"/>
        <v>0</v>
      </c>
      <c r="G195" s="27">
        <f>F195</f>
        <v>0</v>
      </c>
      <c r="N195" s="332" t="s">
        <v>648</v>
      </c>
      <c r="O195" s="235">
        <v>54.5</v>
      </c>
      <c r="Q195" s="209" t="s">
        <v>168</v>
      </c>
    </row>
    <row r="196" spans="1:20" s="59" customFormat="1" ht="42.75" x14ac:dyDescent="0.25">
      <c r="A196" s="55" t="s">
        <v>372</v>
      </c>
      <c r="B196" s="73" t="s">
        <v>100</v>
      </c>
      <c r="C196" s="34" t="s">
        <v>21</v>
      </c>
      <c r="D196" s="236">
        <v>327</v>
      </c>
      <c r="E196" s="230"/>
      <c r="F196" s="27">
        <f t="shared" si="11"/>
        <v>0</v>
      </c>
      <c r="G196" s="27">
        <f>F196*$E$11</f>
        <v>0</v>
      </c>
      <c r="N196" s="275"/>
      <c r="O196" s="236">
        <v>327</v>
      </c>
      <c r="Q196" s="209" t="s">
        <v>169</v>
      </c>
    </row>
    <row r="197" spans="1:20" s="59" customFormat="1" ht="45" x14ac:dyDescent="0.25">
      <c r="A197" s="55" t="s">
        <v>647</v>
      </c>
      <c r="B197" s="73" t="s">
        <v>100</v>
      </c>
      <c r="C197" s="34" t="s">
        <v>21</v>
      </c>
      <c r="D197" s="27"/>
      <c r="E197" s="230"/>
      <c r="F197" s="27">
        <f t="shared" si="11"/>
        <v>0</v>
      </c>
      <c r="G197" s="27" t="s">
        <v>37</v>
      </c>
      <c r="N197" s="332" t="s">
        <v>645</v>
      </c>
      <c r="O197" s="27" t="s">
        <v>417</v>
      </c>
      <c r="Q197" s="209" t="s">
        <v>171</v>
      </c>
    </row>
    <row r="198" spans="1:20" s="59" customFormat="1" ht="135" x14ac:dyDescent="0.25">
      <c r="A198" s="55" t="s">
        <v>373</v>
      </c>
      <c r="B198" s="73" t="s">
        <v>180</v>
      </c>
      <c r="C198" s="34" t="s">
        <v>21</v>
      </c>
      <c r="D198" s="236">
        <v>11.24</v>
      </c>
      <c r="E198" s="230"/>
      <c r="F198" s="27">
        <f t="shared" si="11"/>
        <v>0</v>
      </c>
      <c r="G198" s="27">
        <f>F198</f>
        <v>0</v>
      </c>
      <c r="N198" s="275"/>
      <c r="O198" s="236">
        <v>11.24</v>
      </c>
      <c r="Q198" s="209" t="s">
        <v>172</v>
      </c>
    </row>
    <row r="199" spans="1:20" ht="67.900000000000006" customHeight="1" x14ac:dyDescent="0.25">
      <c r="A199" s="33" t="s">
        <v>374</v>
      </c>
      <c r="B199" s="43" t="s">
        <v>257</v>
      </c>
      <c r="C199" s="34" t="s">
        <v>21</v>
      </c>
      <c r="D199" s="236">
        <v>652.55999999999995</v>
      </c>
      <c r="E199" s="212"/>
      <c r="F199" s="27">
        <f t="shared" si="11"/>
        <v>0</v>
      </c>
      <c r="G199" s="229">
        <f>F199</f>
        <v>0</v>
      </c>
      <c r="N199" s="332" t="s">
        <v>646</v>
      </c>
      <c r="O199" s="236">
        <v>652</v>
      </c>
      <c r="Q199" s="16" t="s">
        <v>181</v>
      </c>
    </row>
    <row r="200" spans="1:20" s="59" customFormat="1" ht="91.15" customHeight="1" x14ac:dyDescent="0.25">
      <c r="A200" s="67" t="s">
        <v>375</v>
      </c>
      <c r="B200" s="43" t="s">
        <v>226</v>
      </c>
      <c r="C200" s="34" t="s">
        <v>21</v>
      </c>
      <c r="D200" s="27">
        <v>27</v>
      </c>
      <c r="E200" s="61"/>
      <c r="F200" s="27">
        <f t="shared" si="11"/>
        <v>0</v>
      </c>
      <c r="G200" s="27">
        <f>F200*$E$11</f>
        <v>0</v>
      </c>
      <c r="N200" s="275" t="s">
        <v>531</v>
      </c>
      <c r="O200" s="27">
        <v>27</v>
      </c>
      <c r="Q200" s="16" t="s">
        <v>179</v>
      </c>
    </row>
    <row r="201" spans="1:20" s="59" customFormat="1" ht="35.65" customHeight="1" x14ac:dyDescent="0.25">
      <c r="A201" s="55" t="s">
        <v>173</v>
      </c>
      <c r="B201" s="43" t="s">
        <v>471</v>
      </c>
      <c r="C201" s="34" t="s">
        <v>174</v>
      </c>
      <c r="D201" s="27">
        <v>172.5</v>
      </c>
      <c r="E201" s="61"/>
      <c r="F201" s="27">
        <f t="shared" si="11"/>
        <v>0</v>
      </c>
      <c r="G201" s="27">
        <f>F201</f>
        <v>0</v>
      </c>
      <c r="N201" s="275"/>
      <c r="O201" s="27">
        <v>172.5</v>
      </c>
      <c r="Q201" s="16"/>
    </row>
    <row r="202" spans="1:20" s="59" customFormat="1" ht="86.1" customHeight="1" x14ac:dyDescent="0.25">
      <c r="A202" s="66" t="s">
        <v>582</v>
      </c>
      <c r="B202" s="43" t="s">
        <v>92</v>
      </c>
      <c r="C202" s="34" t="s">
        <v>21</v>
      </c>
      <c r="D202" s="27">
        <v>224.72</v>
      </c>
      <c r="E202" s="230"/>
      <c r="F202" s="27">
        <f t="shared" si="11"/>
        <v>0</v>
      </c>
      <c r="G202" s="27">
        <f>F202</f>
        <v>0</v>
      </c>
      <c r="N202" s="275"/>
      <c r="O202" s="27">
        <v>224.72</v>
      </c>
      <c r="Q202" s="16"/>
    </row>
    <row r="203" spans="1:20" ht="39" x14ac:dyDescent="0.25">
      <c r="A203" s="66" t="s">
        <v>343</v>
      </c>
      <c r="B203" s="43" t="s">
        <v>40</v>
      </c>
      <c r="C203" s="34" t="s">
        <v>21</v>
      </c>
      <c r="D203" s="39">
        <v>54.57</v>
      </c>
      <c r="E203" s="230"/>
      <c r="F203" s="27">
        <f t="shared" si="11"/>
        <v>0</v>
      </c>
      <c r="G203" s="27">
        <f>F203*$E$11</f>
        <v>0</v>
      </c>
      <c r="N203" s="332" t="s">
        <v>645</v>
      </c>
      <c r="O203" s="27">
        <v>54.5</v>
      </c>
      <c r="Q203" s="16" t="s">
        <v>341</v>
      </c>
    </row>
    <row r="204" spans="1:20" x14ac:dyDescent="0.25">
      <c r="A204" s="431" t="s">
        <v>463</v>
      </c>
      <c r="B204" s="432"/>
      <c r="C204" s="432"/>
      <c r="D204" s="432"/>
      <c r="E204" s="432"/>
      <c r="F204" s="432"/>
      <c r="G204" s="151"/>
      <c r="N204" s="255"/>
      <c r="O204" s="9"/>
      <c r="P204" s="206"/>
      <c r="Q204" s="203"/>
      <c r="R204" s="10"/>
      <c r="S204" s="7"/>
      <c r="T204" s="11"/>
    </row>
    <row r="205" spans="1:20" s="138" customFormat="1" ht="15.75" thickBot="1" x14ac:dyDescent="0.3">
      <c r="A205" s="2"/>
      <c r="B205" s="2"/>
      <c r="C205" s="90"/>
      <c r="D205" s="91"/>
      <c r="E205" s="92"/>
      <c r="F205" s="93"/>
      <c r="G205" s="93"/>
      <c r="N205" s="278"/>
      <c r="P205" s="206"/>
      <c r="Q205" s="203"/>
      <c r="S205" s="7"/>
    </row>
    <row r="206" spans="1:20" s="115" customFormat="1" ht="15.75" thickBot="1" x14ac:dyDescent="0.3">
      <c r="A206" s="152" t="s">
        <v>175</v>
      </c>
      <c r="B206" s="213"/>
      <c r="C206" s="131"/>
      <c r="D206" s="222"/>
      <c r="E206" s="133"/>
      <c r="F206" s="99"/>
      <c r="G206" s="153">
        <f>SUM(G22:G203)</f>
        <v>4587.76</v>
      </c>
      <c r="N206" s="275"/>
      <c r="O206" s="222"/>
      <c r="Q206" s="7"/>
    </row>
    <row r="207" spans="1:20" s="115" customFormat="1" x14ac:dyDescent="0.25">
      <c r="B207" s="221"/>
      <c r="C207" s="134"/>
      <c r="D207" s="136"/>
      <c r="E207" s="136"/>
      <c r="F207" s="137"/>
      <c r="G207" s="137"/>
      <c r="N207" s="275"/>
      <c r="O207" s="136"/>
      <c r="Q207" s="7"/>
    </row>
    <row r="208" spans="1:20" s="115" customFormat="1" x14ac:dyDescent="0.25">
      <c r="A208" s="9"/>
      <c r="B208" s="213"/>
      <c r="C208" s="131"/>
      <c r="D208" s="222"/>
      <c r="E208" s="133"/>
      <c r="F208" s="99"/>
      <c r="G208" s="99"/>
      <c r="N208" s="275"/>
      <c r="O208" s="222"/>
      <c r="Q208" s="7"/>
    </row>
    <row r="209" spans="1:17" s="115" customFormat="1" x14ac:dyDescent="0.25">
      <c r="A209" s="9"/>
      <c r="B209" s="213"/>
      <c r="C209" s="131"/>
      <c r="D209" s="222"/>
      <c r="E209" s="133"/>
      <c r="F209" s="99"/>
      <c r="G209" s="99"/>
      <c r="N209" s="275"/>
      <c r="O209" s="222"/>
      <c r="Q209" s="7"/>
    </row>
    <row r="210" spans="1:17" s="115" customFormat="1" x14ac:dyDescent="0.25">
      <c r="A210" s="9"/>
      <c r="B210" s="213"/>
      <c r="C210" s="131"/>
      <c r="D210" s="222"/>
      <c r="E210" s="133"/>
      <c r="F210" s="99"/>
      <c r="G210" s="99"/>
      <c r="N210" s="275"/>
      <c r="O210" s="222"/>
      <c r="Q210" s="7"/>
    </row>
    <row r="211" spans="1:17" s="115" customFormat="1" x14ac:dyDescent="0.25">
      <c r="A211" s="9"/>
      <c r="B211" s="213"/>
      <c r="C211" s="131"/>
      <c r="D211" s="222"/>
      <c r="E211" s="133"/>
      <c r="F211" s="99"/>
      <c r="G211" s="99"/>
      <c r="N211" s="275"/>
      <c r="O211" s="222"/>
      <c r="Q211" s="7"/>
    </row>
    <row r="212" spans="1:17" s="115" customFormat="1" x14ac:dyDescent="0.25">
      <c r="A212" s="9"/>
      <c r="B212" s="213"/>
      <c r="C212" s="131"/>
      <c r="D212" s="222"/>
      <c r="E212" s="133"/>
      <c r="F212" s="99"/>
      <c r="G212" s="99"/>
      <c r="N212" s="275"/>
      <c r="O212" s="222"/>
      <c r="Q212" s="7"/>
    </row>
    <row r="213" spans="1:17" s="115" customFormat="1" x14ac:dyDescent="0.25">
      <c r="A213" s="9"/>
      <c r="B213" s="213"/>
      <c r="C213" s="131"/>
      <c r="D213" s="222"/>
      <c r="E213" s="133"/>
      <c r="F213" s="99"/>
      <c r="G213" s="99"/>
      <c r="N213" s="275"/>
      <c r="O213" s="222"/>
      <c r="Q213" s="7"/>
    </row>
    <row r="214" spans="1:17" s="115" customFormat="1" x14ac:dyDescent="0.25">
      <c r="A214" s="9"/>
      <c r="B214" s="213"/>
      <c r="C214" s="131"/>
      <c r="D214" s="222"/>
      <c r="E214" s="133"/>
      <c r="F214" s="99"/>
      <c r="G214" s="99"/>
      <c r="N214" s="275"/>
      <c r="O214" s="222"/>
      <c r="Q214" s="7"/>
    </row>
    <row r="215" spans="1:17" s="115" customFormat="1" x14ac:dyDescent="0.25">
      <c r="A215" s="9"/>
      <c r="B215" s="213"/>
      <c r="C215" s="131"/>
      <c r="D215" s="222"/>
      <c r="E215" s="133"/>
      <c r="F215" s="99"/>
      <c r="G215" s="99"/>
      <c r="N215" s="275"/>
      <c r="O215" s="222"/>
      <c r="Q215" s="7"/>
    </row>
    <row r="216" spans="1:17" s="115" customFormat="1" x14ac:dyDescent="0.25">
      <c r="A216" s="9"/>
      <c r="B216" s="213"/>
      <c r="C216" s="131"/>
      <c r="D216" s="222"/>
      <c r="E216" s="133"/>
      <c r="F216" s="99"/>
      <c r="G216" s="99"/>
      <c r="N216" s="275"/>
      <c r="O216" s="222"/>
      <c r="Q216" s="7"/>
    </row>
    <row r="217" spans="1:17" s="115" customFormat="1" x14ac:dyDescent="0.25">
      <c r="A217" s="9"/>
      <c r="B217" s="213"/>
      <c r="C217" s="131"/>
      <c r="D217" s="222"/>
      <c r="E217" s="133"/>
      <c r="F217" s="99"/>
      <c r="G217" s="99"/>
      <c r="N217" s="275"/>
      <c r="O217" s="222"/>
      <c r="Q217" s="7"/>
    </row>
    <row r="218" spans="1:17" s="115" customFormat="1" x14ac:dyDescent="0.25">
      <c r="A218" s="9"/>
      <c r="B218" s="213"/>
      <c r="C218" s="131"/>
      <c r="D218" s="222"/>
      <c r="E218" s="133"/>
      <c r="F218" s="99"/>
      <c r="G218" s="99"/>
      <c r="N218" s="275"/>
      <c r="O218" s="222"/>
      <c r="Q218" s="7"/>
    </row>
    <row r="219" spans="1:17" s="115" customFormat="1" x14ac:dyDescent="0.25">
      <c r="A219" s="9"/>
      <c r="B219" s="213"/>
      <c r="C219" s="131"/>
      <c r="D219" s="222"/>
      <c r="E219" s="133"/>
      <c r="F219" s="99"/>
      <c r="G219" s="99"/>
      <c r="N219" s="275"/>
      <c r="O219" s="222"/>
      <c r="Q219" s="7"/>
    </row>
    <row r="220" spans="1:17" s="115" customFormat="1" x14ac:dyDescent="0.25">
      <c r="A220" s="9"/>
      <c r="B220" s="213"/>
      <c r="C220" s="131"/>
      <c r="D220" s="222"/>
      <c r="E220" s="133"/>
      <c r="F220" s="99"/>
      <c r="G220" s="99"/>
      <c r="N220" s="275"/>
      <c r="O220" s="222"/>
      <c r="Q220" s="7"/>
    </row>
    <row r="221" spans="1:17" s="115" customFormat="1" x14ac:dyDescent="0.25">
      <c r="A221" s="9"/>
      <c r="B221" s="213"/>
      <c r="C221" s="131"/>
      <c r="D221" s="222"/>
      <c r="E221" s="133"/>
      <c r="F221" s="99"/>
      <c r="G221" s="99"/>
      <c r="N221" s="275"/>
      <c r="O221" s="222"/>
      <c r="Q221" s="7"/>
    </row>
    <row r="222" spans="1:17" s="115" customFormat="1" x14ac:dyDescent="0.25">
      <c r="A222" s="9"/>
      <c r="B222" s="213"/>
      <c r="C222" s="131"/>
      <c r="D222" s="222"/>
      <c r="E222" s="133"/>
      <c r="F222" s="99"/>
      <c r="G222" s="99"/>
      <c r="N222" s="275"/>
      <c r="O222" s="222"/>
      <c r="Q222" s="7"/>
    </row>
    <row r="223" spans="1:17" s="115" customFormat="1" x14ac:dyDescent="0.25">
      <c r="A223" s="9"/>
      <c r="B223" s="213"/>
      <c r="C223" s="131"/>
      <c r="D223" s="222"/>
      <c r="E223" s="133"/>
      <c r="F223" s="99"/>
      <c r="G223" s="99"/>
      <c r="N223" s="275"/>
      <c r="O223" s="222"/>
      <c r="Q223" s="7"/>
    </row>
    <row r="224" spans="1:17" s="115" customFormat="1" x14ac:dyDescent="0.25">
      <c r="A224" s="9"/>
      <c r="B224" s="213"/>
      <c r="C224" s="131"/>
      <c r="D224" s="222"/>
      <c r="E224" s="133"/>
      <c r="F224" s="99"/>
      <c r="G224" s="99"/>
      <c r="N224" s="275"/>
      <c r="O224" s="222"/>
      <c r="Q224" s="7"/>
    </row>
    <row r="225" spans="1:17" s="115" customFormat="1" x14ac:dyDescent="0.25">
      <c r="A225" s="9"/>
      <c r="B225" s="213"/>
      <c r="C225" s="131"/>
      <c r="D225" s="222"/>
      <c r="E225" s="133"/>
      <c r="F225" s="99"/>
      <c r="G225" s="99"/>
      <c r="N225" s="275"/>
      <c r="O225" s="222"/>
      <c r="Q225" s="7"/>
    </row>
    <row r="226" spans="1:17" s="115" customFormat="1" x14ac:dyDescent="0.25">
      <c r="A226" s="9"/>
      <c r="B226" s="213"/>
      <c r="C226" s="131"/>
      <c r="D226" s="222"/>
      <c r="E226" s="133"/>
      <c r="F226" s="99"/>
      <c r="G226" s="99"/>
      <c r="N226" s="275"/>
      <c r="O226" s="222"/>
      <c r="Q226" s="7"/>
    </row>
    <row r="227" spans="1:17" s="115" customFormat="1" x14ac:dyDescent="0.25">
      <c r="A227" s="9"/>
      <c r="B227" s="213"/>
      <c r="C227" s="131"/>
      <c r="D227" s="222"/>
      <c r="E227" s="133"/>
      <c r="F227" s="99"/>
      <c r="G227" s="99"/>
      <c r="N227" s="275"/>
      <c r="O227" s="222"/>
      <c r="Q227" s="7"/>
    </row>
    <row r="228" spans="1:17" s="115" customFormat="1" x14ac:dyDescent="0.25">
      <c r="A228" s="9"/>
      <c r="B228" s="213"/>
      <c r="C228" s="131"/>
      <c r="D228" s="222"/>
      <c r="E228" s="133"/>
      <c r="F228" s="99"/>
      <c r="G228" s="99"/>
      <c r="N228" s="275"/>
      <c r="O228" s="222"/>
      <c r="Q228" s="7"/>
    </row>
    <row r="229" spans="1:17" s="115" customFormat="1" x14ac:dyDescent="0.25">
      <c r="A229" s="9"/>
      <c r="B229" s="213"/>
      <c r="C229" s="131"/>
      <c r="D229" s="222"/>
      <c r="E229" s="133"/>
      <c r="F229" s="99"/>
      <c r="G229" s="99"/>
      <c r="N229" s="275"/>
      <c r="O229" s="222"/>
      <c r="Q229" s="7"/>
    </row>
    <row r="230" spans="1:17" s="115" customFormat="1" x14ac:dyDescent="0.25">
      <c r="A230" s="9"/>
      <c r="B230" s="213"/>
      <c r="C230" s="131"/>
      <c r="D230" s="222"/>
      <c r="E230" s="133"/>
      <c r="F230" s="99"/>
      <c r="G230" s="99"/>
      <c r="N230" s="275"/>
      <c r="O230" s="222"/>
      <c r="Q230" s="7"/>
    </row>
    <row r="231" spans="1:17" s="115" customFormat="1" x14ac:dyDescent="0.25">
      <c r="A231" s="9"/>
      <c r="B231" s="213"/>
      <c r="C231" s="131"/>
      <c r="D231" s="222"/>
      <c r="E231" s="133"/>
      <c r="F231" s="99"/>
      <c r="G231" s="99"/>
      <c r="N231" s="275"/>
      <c r="O231" s="222"/>
      <c r="Q231" s="7"/>
    </row>
    <row r="232" spans="1:17" s="115" customFormat="1" x14ac:dyDescent="0.25">
      <c r="A232" s="9"/>
      <c r="B232" s="213"/>
      <c r="C232" s="131"/>
      <c r="D232" s="222"/>
      <c r="E232" s="133"/>
      <c r="F232" s="99"/>
      <c r="G232" s="99"/>
      <c r="N232" s="275"/>
      <c r="O232" s="222"/>
      <c r="Q232" s="7"/>
    </row>
    <row r="233" spans="1:17" s="115" customFormat="1" x14ac:dyDescent="0.25">
      <c r="A233" s="9"/>
      <c r="B233" s="213"/>
      <c r="C233" s="131"/>
      <c r="D233" s="222"/>
      <c r="E233" s="133"/>
      <c r="F233" s="99"/>
      <c r="G233" s="99"/>
      <c r="N233" s="275"/>
      <c r="O233" s="222"/>
      <c r="Q233" s="7"/>
    </row>
    <row r="234" spans="1:17" s="115" customFormat="1" x14ac:dyDescent="0.25">
      <c r="A234" s="9"/>
      <c r="B234" s="213"/>
      <c r="C234" s="131"/>
      <c r="D234" s="222"/>
      <c r="E234" s="133"/>
      <c r="F234" s="99"/>
      <c r="G234" s="99"/>
      <c r="N234" s="275"/>
      <c r="O234" s="222"/>
      <c r="Q234" s="7"/>
    </row>
    <row r="235" spans="1:17" s="115" customFormat="1" x14ac:dyDescent="0.25">
      <c r="A235" s="9"/>
      <c r="B235" s="213"/>
      <c r="C235" s="131"/>
      <c r="D235" s="222"/>
      <c r="E235" s="133"/>
      <c r="F235" s="99"/>
      <c r="G235" s="99"/>
      <c r="N235" s="275"/>
      <c r="O235" s="222"/>
      <c r="Q235" s="7"/>
    </row>
    <row r="236" spans="1:17" s="115" customFormat="1" x14ac:dyDescent="0.25">
      <c r="A236" s="9"/>
      <c r="B236" s="213"/>
      <c r="C236" s="131"/>
      <c r="D236" s="222"/>
      <c r="E236" s="133"/>
      <c r="F236" s="99"/>
      <c r="G236" s="99"/>
      <c r="N236" s="275"/>
      <c r="O236" s="222"/>
      <c r="Q236" s="7"/>
    </row>
    <row r="237" spans="1:17" s="115" customFormat="1" x14ac:dyDescent="0.25">
      <c r="A237" s="9"/>
      <c r="B237" s="213"/>
      <c r="C237" s="131"/>
      <c r="D237" s="222"/>
      <c r="E237" s="133"/>
      <c r="F237" s="99"/>
      <c r="G237" s="99"/>
      <c r="N237" s="275"/>
      <c r="O237" s="222"/>
      <c r="Q237" s="7"/>
    </row>
    <row r="238" spans="1:17" s="115" customFormat="1" x14ac:dyDescent="0.25">
      <c r="A238" s="9"/>
      <c r="B238" s="213"/>
      <c r="C238" s="131"/>
      <c r="D238" s="222"/>
      <c r="E238" s="133"/>
      <c r="F238" s="99"/>
      <c r="G238" s="99"/>
      <c r="N238" s="275"/>
      <c r="O238" s="222"/>
      <c r="Q238" s="7"/>
    </row>
    <row r="239" spans="1:17" s="115" customFormat="1" x14ac:dyDescent="0.25">
      <c r="A239" s="9"/>
      <c r="B239" s="213"/>
      <c r="C239" s="131"/>
      <c r="D239" s="222"/>
      <c r="E239" s="133"/>
      <c r="F239" s="99"/>
      <c r="G239" s="99"/>
      <c r="N239" s="275"/>
      <c r="O239" s="222"/>
      <c r="Q239" s="7"/>
    </row>
    <row r="240" spans="1:17" s="115" customFormat="1" x14ac:dyDescent="0.25">
      <c r="A240" s="9"/>
      <c r="B240" s="213"/>
      <c r="C240" s="131"/>
      <c r="D240" s="222"/>
      <c r="E240" s="133"/>
      <c r="F240" s="99"/>
      <c r="G240" s="99"/>
      <c r="N240" s="275"/>
      <c r="O240" s="222"/>
      <c r="Q240" s="7"/>
    </row>
    <row r="241" spans="1:164" s="115" customFormat="1" x14ac:dyDescent="0.25">
      <c r="A241" s="9"/>
      <c r="B241" s="213"/>
      <c r="C241" s="131"/>
      <c r="D241" s="222"/>
      <c r="E241" s="133"/>
      <c r="F241" s="99"/>
      <c r="G241" s="99"/>
      <c r="N241" s="275"/>
      <c r="O241" s="222"/>
      <c r="Q241" s="7"/>
    </row>
    <row r="242" spans="1:164" s="115" customFormat="1" x14ac:dyDescent="0.25">
      <c r="A242" s="9"/>
      <c r="B242" s="213"/>
      <c r="C242" s="131"/>
      <c r="D242" s="222"/>
      <c r="E242" s="133"/>
      <c r="F242" s="99"/>
      <c r="G242" s="99"/>
      <c r="N242" s="275"/>
      <c r="O242" s="222"/>
      <c r="Q242" s="7"/>
    </row>
    <row r="243" spans="1:164" s="115" customFormat="1" x14ac:dyDescent="0.25">
      <c r="A243" s="9"/>
      <c r="B243" s="213"/>
      <c r="C243" s="131"/>
      <c r="D243" s="222"/>
      <c r="E243" s="133"/>
      <c r="F243" s="99"/>
      <c r="G243" s="99"/>
      <c r="N243" s="275"/>
      <c r="O243" s="222"/>
      <c r="Q243" s="7"/>
    </row>
    <row r="244" spans="1:164" x14ac:dyDescent="0.25">
      <c r="H244" s="115"/>
      <c r="I244" s="115"/>
      <c r="J244" s="115"/>
      <c r="K244" s="115"/>
      <c r="L244" s="115"/>
      <c r="M244" s="115"/>
      <c r="P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5"/>
      <c r="DJ244" s="115"/>
      <c r="DK244" s="115"/>
      <c r="DL244" s="115"/>
      <c r="DM244" s="115"/>
      <c r="DN244" s="115"/>
      <c r="DO244" s="115"/>
      <c r="DP244" s="115"/>
      <c r="DQ244" s="115"/>
      <c r="DR244" s="115"/>
      <c r="DS244" s="115"/>
      <c r="DT244" s="115"/>
      <c r="DU244" s="115"/>
      <c r="DV244" s="115"/>
      <c r="DW244" s="115"/>
      <c r="DX244" s="115"/>
      <c r="DY244" s="115"/>
      <c r="DZ244" s="115"/>
      <c r="EA244" s="115"/>
      <c r="EB244" s="115"/>
      <c r="EC244" s="115"/>
      <c r="ED244" s="115"/>
      <c r="EE244" s="115"/>
      <c r="EF244" s="115"/>
      <c r="EG244" s="115"/>
      <c r="EH244" s="115"/>
      <c r="EI244" s="115"/>
      <c r="EJ244" s="115"/>
      <c r="EK244" s="115"/>
      <c r="EL244" s="115"/>
      <c r="EM244" s="115"/>
      <c r="EN244" s="115"/>
      <c r="EO244" s="115"/>
      <c r="EP244" s="115"/>
      <c r="EQ244" s="115"/>
      <c r="ER244" s="115"/>
      <c r="ES244" s="115"/>
      <c r="ET244" s="115"/>
      <c r="EU244" s="115"/>
      <c r="EV244" s="115"/>
      <c r="EW244" s="115"/>
      <c r="EX244" s="115"/>
      <c r="EY244" s="115"/>
      <c r="EZ244" s="115"/>
      <c r="FA244" s="115"/>
      <c r="FB244" s="115"/>
      <c r="FC244" s="115"/>
      <c r="FD244" s="115"/>
      <c r="FE244" s="115"/>
      <c r="FF244" s="115"/>
      <c r="FG244" s="115"/>
      <c r="FH244" s="115"/>
    </row>
    <row r="245" spans="1:164" s="115" customFormat="1" x14ac:dyDescent="0.25">
      <c r="A245" s="9"/>
      <c r="B245" s="213"/>
      <c r="C245" s="131"/>
      <c r="D245" s="222"/>
      <c r="E245" s="133"/>
      <c r="F245" s="99"/>
      <c r="G245" s="99"/>
      <c r="H245" s="9"/>
      <c r="I245" s="9"/>
      <c r="J245" s="9"/>
      <c r="K245" s="9"/>
      <c r="L245" s="9"/>
      <c r="M245" s="9"/>
      <c r="N245" s="275"/>
      <c r="O245" s="222"/>
      <c r="P245" s="9"/>
      <c r="Q245" s="7"/>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c r="DR245" s="9"/>
      <c r="DS245" s="9"/>
      <c r="DT245" s="9"/>
      <c r="DU245" s="9"/>
      <c r="DV245" s="9"/>
      <c r="DW245" s="9"/>
      <c r="DX245" s="9"/>
      <c r="DY245" s="9"/>
      <c r="DZ245" s="9"/>
      <c r="EA245" s="9"/>
      <c r="EB245" s="9"/>
      <c r="EC245" s="9"/>
      <c r="ED245" s="9"/>
      <c r="EE245" s="9"/>
      <c r="EF245" s="9"/>
      <c r="EG245" s="9"/>
      <c r="EH245" s="9"/>
      <c r="EI245" s="9"/>
      <c r="EJ245" s="9"/>
      <c r="EK245" s="9"/>
      <c r="EL245" s="9"/>
      <c r="EM245" s="9"/>
      <c r="EN245" s="9"/>
      <c r="EO245" s="9"/>
      <c r="EP245" s="9"/>
      <c r="EQ245" s="9"/>
      <c r="ER245" s="9"/>
      <c r="ES245" s="9"/>
      <c r="ET245" s="9"/>
      <c r="EU245" s="9"/>
      <c r="EV245" s="9"/>
      <c r="EW245" s="9"/>
      <c r="EX245" s="9"/>
      <c r="EY245" s="9"/>
      <c r="EZ245" s="9"/>
      <c r="FA245" s="9"/>
      <c r="FB245" s="9"/>
      <c r="FC245" s="9"/>
      <c r="FD245" s="9"/>
      <c r="FE245" s="9"/>
      <c r="FF245" s="9"/>
      <c r="FG245" s="9"/>
      <c r="FH245" s="9"/>
    </row>
    <row r="246" spans="1:164" s="115" customFormat="1" x14ac:dyDescent="0.25">
      <c r="A246" s="9"/>
      <c r="B246" s="213"/>
      <c r="C246" s="131"/>
      <c r="D246" s="222"/>
      <c r="E246" s="133"/>
      <c r="F246" s="99"/>
      <c r="G246" s="99"/>
      <c r="N246" s="275"/>
      <c r="O246" s="222"/>
      <c r="Q246" s="7"/>
    </row>
    <row r="247" spans="1:164" s="115" customFormat="1" x14ac:dyDescent="0.25">
      <c r="A247" s="9"/>
      <c r="B247" s="213"/>
      <c r="C247" s="131"/>
      <c r="D247" s="222"/>
      <c r="E247" s="133"/>
      <c r="F247" s="99"/>
      <c r="G247" s="99"/>
      <c r="N247" s="275"/>
      <c r="O247" s="222"/>
      <c r="Q247" s="7"/>
    </row>
    <row r="248" spans="1:164" s="115" customFormat="1" x14ac:dyDescent="0.25">
      <c r="A248" s="9"/>
      <c r="B248" s="213"/>
      <c r="C248" s="131"/>
      <c r="D248" s="222"/>
      <c r="E248" s="133"/>
      <c r="F248" s="99"/>
      <c r="G248" s="99"/>
      <c r="N248" s="275"/>
      <c r="O248" s="222"/>
      <c r="Q248" s="7"/>
    </row>
    <row r="249" spans="1:164" s="115" customFormat="1" x14ac:dyDescent="0.25">
      <c r="A249" s="9"/>
      <c r="B249" s="213"/>
      <c r="C249" s="131"/>
      <c r="D249" s="222"/>
      <c r="E249" s="133"/>
      <c r="F249" s="99"/>
      <c r="G249" s="99"/>
      <c r="N249" s="275"/>
      <c r="O249" s="222"/>
      <c r="Q249" s="7"/>
    </row>
    <row r="250" spans="1:164" s="115" customFormat="1" x14ac:dyDescent="0.25">
      <c r="A250" s="9"/>
      <c r="B250" s="213"/>
      <c r="C250" s="131"/>
      <c r="D250" s="222"/>
      <c r="E250" s="133"/>
      <c r="F250" s="99"/>
      <c r="G250" s="99"/>
      <c r="N250" s="275"/>
      <c r="O250" s="222"/>
      <c r="Q250" s="7"/>
    </row>
    <row r="251" spans="1:164" s="115" customFormat="1" x14ac:dyDescent="0.25">
      <c r="A251" s="9"/>
      <c r="B251" s="213"/>
      <c r="C251" s="131"/>
      <c r="D251" s="222"/>
      <c r="E251" s="133"/>
      <c r="F251" s="99"/>
      <c r="G251" s="99"/>
      <c r="N251" s="275"/>
      <c r="O251" s="222"/>
      <c r="Q251" s="7"/>
    </row>
    <row r="252" spans="1:164" x14ac:dyDescent="0.25">
      <c r="H252" s="115"/>
      <c r="I252" s="115"/>
      <c r="J252" s="115"/>
      <c r="K252" s="115"/>
      <c r="L252" s="115"/>
      <c r="M252" s="115"/>
      <c r="P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5"/>
      <c r="DJ252" s="115"/>
      <c r="DK252" s="115"/>
      <c r="DL252" s="115"/>
      <c r="DM252" s="115"/>
      <c r="DN252" s="115"/>
      <c r="DO252" s="115"/>
      <c r="DP252" s="115"/>
      <c r="DQ252" s="115"/>
      <c r="DR252" s="115"/>
      <c r="DS252" s="115"/>
      <c r="DT252" s="115"/>
      <c r="DU252" s="115"/>
      <c r="DV252" s="115"/>
      <c r="DW252" s="115"/>
      <c r="DX252" s="115"/>
      <c r="DY252" s="115"/>
      <c r="DZ252" s="115"/>
      <c r="EA252" s="115"/>
      <c r="EB252" s="115"/>
      <c r="EC252" s="115"/>
      <c r="ED252" s="115"/>
      <c r="EE252" s="115"/>
      <c r="EF252" s="115"/>
      <c r="EG252" s="115"/>
      <c r="EH252" s="115"/>
      <c r="EI252" s="115"/>
      <c r="EJ252" s="115"/>
      <c r="EK252" s="115"/>
      <c r="EL252" s="115"/>
      <c r="EM252" s="115"/>
      <c r="EN252" s="115"/>
      <c r="EO252" s="115"/>
      <c r="EP252" s="115"/>
      <c r="EQ252" s="115"/>
      <c r="ER252" s="115"/>
      <c r="ES252" s="115"/>
      <c r="ET252" s="115"/>
      <c r="EU252" s="115"/>
      <c r="EV252" s="115"/>
      <c r="EW252" s="115"/>
      <c r="EX252" s="115"/>
      <c r="EY252" s="115"/>
      <c r="EZ252" s="115"/>
      <c r="FA252" s="115"/>
      <c r="FB252" s="115"/>
      <c r="FC252" s="115"/>
      <c r="FD252" s="115"/>
      <c r="FE252" s="115"/>
      <c r="FF252" s="115"/>
      <c r="FG252" s="115"/>
      <c r="FH252" s="115"/>
    </row>
    <row r="258" spans="1:164" s="115" customFormat="1" x14ac:dyDescent="0.25">
      <c r="A258" s="9"/>
      <c r="B258" s="213"/>
      <c r="C258" s="131"/>
      <c r="D258" s="222"/>
      <c r="E258" s="133"/>
      <c r="F258" s="99"/>
      <c r="G258" s="99"/>
      <c r="H258" s="9"/>
      <c r="I258" s="9"/>
      <c r="J258" s="9"/>
      <c r="K258" s="9"/>
      <c r="L258" s="9"/>
      <c r="M258" s="9"/>
      <c r="N258" s="275"/>
      <c r="O258" s="222"/>
      <c r="P258" s="9"/>
      <c r="Q258" s="7"/>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row>
    <row r="259" spans="1:164" s="115" customFormat="1" x14ac:dyDescent="0.25">
      <c r="A259" s="9"/>
      <c r="B259" s="213"/>
      <c r="C259" s="131"/>
      <c r="D259" s="222"/>
      <c r="E259" s="133"/>
      <c r="F259" s="99"/>
      <c r="G259" s="99"/>
      <c r="N259" s="275"/>
      <c r="O259" s="222"/>
      <c r="Q259" s="7"/>
    </row>
    <row r="260" spans="1:164" s="115" customFormat="1" x14ac:dyDescent="0.25">
      <c r="A260" s="9"/>
      <c r="B260" s="213"/>
      <c r="C260" s="131"/>
      <c r="D260" s="222"/>
      <c r="E260" s="133"/>
      <c r="F260" s="99"/>
      <c r="G260" s="99"/>
      <c r="N260" s="275"/>
      <c r="O260" s="222"/>
      <c r="Q260" s="7"/>
    </row>
    <row r="261" spans="1:164" x14ac:dyDescent="0.25">
      <c r="H261" s="115"/>
      <c r="I261" s="115"/>
      <c r="J261" s="115"/>
      <c r="K261" s="115"/>
      <c r="L261" s="115"/>
      <c r="M261" s="115"/>
      <c r="P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5"/>
      <c r="DJ261" s="115"/>
      <c r="DK261" s="115"/>
      <c r="DL261" s="115"/>
      <c r="DM261" s="115"/>
      <c r="DN261" s="115"/>
      <c r="DO261" s="115"/>
      <c r="DP261" s="115"/>
      <c r="DQ261" s="115"/>
      <c r="DR261" s="115"/>
      <c r="DS261" s="115"/>
      <c r="DT261" s="115"/>
      <c r="DU261" s="115"/>
      <c r="DV261" s="115"/>
      <c r="DW261" s="115"/>
      <c r="DX261" s="115"/>
      <c r="DY261" s="115"/>
      <c r="DZ261" s="115"/>
      <c r="EA261" s="115"/>
      <c r="EB261" s="115"/>
      <c r="EC261" s="115"/>
      <c r="ED261" s="115"/>
      <c r="EE261" s="115"/>
      <c r="EF261" s="115"/>
      <c r="EG261" s="115"/>
      <c r="EH261" s="115"/>
      <c r="EI261" s="115"/>
      <c r="EJ261" s="115"/>
      <c r="EK261" s="115"/>
      <c r="EL261" s="115"/>
      <c r="EM261" s="115"/>
      <c r="EN261" s="115"/>
      <c r="EO261" s="115"/>
      <c r="EP261" s="115"/>
      <c r="EQ261" s="115"/>
      <c r="ER261" s="115"/>
      <c r="ES261" s="115"/>
      <c r="ET261" s="115"/>
      <c r="EU261" s="115"/>
      <c r="EV261" s="115"/>
      <c r="EW261" s="115"/>
      <c r="EX261" s="115"/>
      <c r="EY261" s="115"/>
      <c r="EZ261" s="115"/>
      <c r="FA261" s="115"/>
      <c r="FB261" s="115"/>
      <c r="FC261" s="115"/>
      <c r="FD261" s="115"/>
      <c r="FE261" s="115"/>
      <c r="FF261" s="115"/>
      <c r="FG261" s="115"/>
      <c r="FH261" s="115"/>
    </row>
    <row r="278" spans="1:164" s="205" customFormat="1" x14ac:dyDescent="0.25">
      <c r="A278" s="9"/>
      <c r="B278" s="213"/>
      <c r="C278" s="131"/>
      <c r="D278" s="222"/>
      <c r="E278" s="133"/>
      <c r="F278" s="99"/>
      <c r="G278" s="99"/>
      <c r="H278" s="9"/>
      <c r="I278" s="9"/>
      <c r="J278" s="9"/>
      <c r="K278" s="9"/>
      <c r="L278" s="9"/>
      <c r="M278" s="9"/>
      <c r="N278" s="275"/>
      <c r="O278" s="222"/>
      <c r="P278" s="9"/>
      <c r="Q278" s="7"/>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c r="CS278" s="9"/>
      <c r="CT278" s="9"/>
      <c r="CU278" s="9"/>
      <c r="CV278" s="9"/>
      <c r="CW278" s="9"/>
      <c r="CX278" s="9"/>
      <c r="CY278" s="9"/>
      <c r="CZ278" s="9"/>
      <c r="DA278" s="9"/>
      <c r="DB278" s="9"/>
      <c r="DC278" s="9"/>
      <c r="DD278" s="9"/>
      <c r="DE278" s="9"/>
      <c r="DF278" s="9"/>
      <c r="DG278" s="9"/>
      <c r="DH278" s="9"/>
      <c r="DI278" s="9"/>
      <c r="DJ278" s="9"/>
      <c r="DK278" s="9"/>
      <c r="DL278" s="9"/>
      <c r="DM278" s="9"/>
      <c r="DN278" s="9"/>
      <c r="DO278" s="9"/>
      <c r="DP278" s="9"/>
      <c r="DQ278" s="9"/>
      <c r="DR278" s="9"/>
      <c r="DS278" s="9"/>
      <c r="DT278" s="9"/>
      <c r="DU278" s="9"/>
      <c r="DV278" s="9"/>
      <c r="DW278" s="9"/>
      <c r="DX278" s="9"/>
      <c r="DY278" s="9"/>
      <c r="DZ278" s="9"/>
      <c r="EA278" s="9"/>
      <c r="EB278" s="9"/>
      <c r="EC278" s="9"/>
      <c r="ED278" s="9"/>
      <c r="EE278" s="9"/>
      <c r="EF278" s="9"/>
      <c r="EG278" s="9"/>
      <c r="EH278" s="9"/>
      <c r="EI278" s="9"/>
      <c r="EJ278" s="9"/>
      <c r="EK278" s="9"/>
      <c r="EL278" s="9"/>
      <c r="EM278" s="9"/>
      <c r="EN278" s="9"/>
      <c r="EO278" s="9"/>
      <c r="EP278" s="9"/>
      <c r="EQ278" s="9"/>
      <c r="ER278" s="9"/>
      <c r="ES278" s="9"/>
      <c r="ET278" s="9"/>
      <c r="EU278" s="9"/>
      <c r="EV278" s="9"/>
      <c r="EW278" s="9"/>
      <c r="EX278" s="9"/>
      <c r="EY278" s="9"/>
      <c r="EZ278" s="9"/>
      <c r="FA278" s="9"/>
      <c r="FB278" s="9"/>
      <c r="FC278" s="9"/>
      <c r="FD278" s="9"/>
      <c r="FE278" s="9"/>
      <c r="FF278" s="9"/>
      <c r="FG278" s="9"/>
      <c r="FH278" s="9"/>
    </row>
    <row r="279" spans="1:164" x14ac:dyDescent="0.25">
      <c r="H279" s="205"/>
      <c r="I279" s="205"/>
      <c r="J279" s="205"/>
      <c r="K279" s="205"/>
      <c r="L279" s="205"/>
      <c r="M279" s="205"/>
      <c r="P279" s="205"/>
      <c r="R279" s="205"/>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05"/>
      <c r="BC279" s="205"/>
      <c r="BD279" s="205"/>
      <c r="BE279" s="205"/>
      <c r="BF279" s="205"/>
      <c r="BG279" s="205"/>
      <c r="BH279" s="205"/>
      <c r="BI279" s="205"/>
      <c r="BJ279" s="205"/>
      <c r="BK279" s="205"/>
      <c r="BL279" s="205"/>
      <c r="BM279" s="205"/>
      <c r="BN279" s="205"/>
      <c r="BO279" s="205"/>
      <c r="BP279" s="205"/>
      <c r="BQ279" s="205"/>
      <c r="BR279" s="205"/>
      <c r="BS279" s="205"/>
      <c r="BT279" s="205"/>
      <c r="BU279" s="205"/>
      <c r="BV279" s="205"/>
      <c r="BW279" s="205"/>
      <c r="BX279" s="205"/>
      <c r="BY279" s="205"/>
      <c r="BZ279" s="205"/>
      <c r="CA279" s="205"/>
      <c r="CB279" s="205"/>
      <c r="CC279" s="205"/>
      <c r="CD279" s="205"/>
      <c r="CE279" s="205"/>
      <c r="CF279" s="205"/>
      <c r="CG279" s="205"/>
      <c r="CH279" s="205"/>
      <c r="CI279" s="205"/>
      <c r="CJ279" s="205"/>
      <c r="CK279" s="205"/>
      <c r="CL279" s="205"/>
      <c r="CM279" s="205"/>
      <c r="CN279" s="205"/>
      <c r="CO279" s="205"/>
      <c r="CP279" s="205"/>
      <c r="CQ279" s="205"/>
      <c r="CR279" s="205"/>
      <c r="CS279" s="205"/>
      <c r="CT279" s="205"/>
      <c r="CU279" s="205"/>
      <c r="CV279" s="205"/>
      <c r="CW279" s="205"/>
      <c r="CX279" s="205"/>
      <c r="CY279" s="205"/>
      <c r="CZ279" s="205"/>
      <c r="DA279" s="205"/>
      <c r="DB279" s="205"/>
      <c r="DC279" s="205"/>
      <c r="DD279" s="205"/>
      <c r="DE279" s="205"/>
      <c r="DF279" s="205"/>
      <c r="DG279" s="205"/>
      <c r="DH279" s="205"/>
      <c r="DI279" s="205"/>
      <c r="DJ279" s="205"/>
      <c r="DK279" s="205"/>
      <c r="DL279" s="205"/>
      <c r="DM279" s="205"/>
      <c r="DN279" s="205"/>
      <c r="DO279" s="205"/>
      <c r="DP279" s="205"/>
      <c r="DQ279" s="205"/>
      <c r="DR279" s="205"/>
      <c r="DS279" s="205"/>
      <c r="DT279" s="205"/>
      <c r="DU279" s="205"/>
      <c r="DV279" s="205"/>
      <c r="DW279" s="205"/>
      <c r="DX279" s="205"/>
      <c r="DY279" s="205"/>
      <c r="DZ279" s="205"/>
      <c r="EA279" s="205"/>
      <c r="EB279" s="205"/>
      <c r="EC279" s="205"/>
      <c r="ED279" s="205"/>
      <c r="EE279" s="205"/>
      <c r="EF279" s="205"/>
      <c r="EG279" s="205"/>
      <c r="EH279" s="205"/>
      <c r="EI279" s="205"/>
      <c r="EJ279" s="205"/>
      <c r="EK279" s="205"/>
      <c r="EL279" s="205"/>
      <c r="EM279" s="205"/>
      <c r="EN279" s="205"/>
      <c r="EO279" s="205"/>
      <c r="EP279" s="205"/>
      <c r="EQ279" s="205"/>
      <c r="ER279" s="205"/>
      <c r="ES279" s="205"/>
      <c r="ET279" s="205"/>
      <c r="EU279" s="205"/>
      <c r="EV279" s="205"/>
      <c r="EW279" s="205"/>
      <c r="EX279" s="205"/>
      <c r="EY279" s="205"/>
      <c r="EZ279" s="205"/>
      <c r="FA279" s="205"/>
      <c r="FB279" s="205"/>
      <c r="FC279" s="205"/>
      <c r="FD279" s="205"/>
      <c r="FE279" s="205"/>
      <c r="FF279" s="205"/>
      <c r="FG279" s="205"/>
      <c r="FH279" s="205"/>
    </row>
    <row r="281" spans="1:164" s="114" customFormat="1" x14ac:dyDescent="0.25">
      <c r="A281" s="9"/>
      <c r="B281" s="213"/>
      <c r="C281" s="131"/>
      <c r="D281" s="222"/>
      <c r="E281" s="133"/>
      <c r="F281" s="99"/>
      <c r="G281" s="99"/>
      <c r="H281" s="9"/>
      <c r="I281" s="9"/>
      <c r="J281" s="9"/>
      <c r="K281" s="9"/>
      <c r="L281" s="9"/>
      <c r="M281" s="9"/>
      <c r="N281" s="275"/>
      <c r="O281" s="222"/>
      <c r="P281" s="9"/>
      <c r="Q281" s="7"/>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c r="CS281" s="9"/>
      <c r="CT281" s="9"/>
      <c r="CU281" s="9"/>
      <c r="CV281" s="9"/>
      <c r="CW281" s="9"/>
      <c r="CX281" s="9"/>
      <c r="CY281" s="9"/>
      <c r="CZ281" s="9"/>
      <c r="DA281" s="9"/>
      <c r="DB281" s="9"/>
      <c r="DC281" s="9"/>
      <c r="DD281" s="9"/>
      <c r="DE281" s="9"/>
      <c r="DF281" s="9"/>
      <c r="DG281" s="9"/>
      <c r="DH281" s="9"/>
      <c r="DI281" s="9"/>
      <c r="DJ281" s="9"/>
      <c r="DK281" s="9"/>
      <c r="DL281" s="9"/>
      <c r="DM281" s="9"/>
      <c r="DN281" s="9"/>
      <c r="DO281" s="9"/>
      <c r="DP281" s="9"/>
      <c r="DQ281" s="9"/>
      <c r="DR281" s="9"/>
      <c r="DS281" s="9"/>
      <c r="DT281" s="9"/>
      <c r="DU281" s="9"/>
      <c r="DV281" s="9"/>
      <c r="DW281" s="9"/>
      <c r="DX281" s="9"/>
      <c r="DY281" s="9"/>
      <c r="DZ281" s="9"/>
      <c r="EA281" s="9"/>
      <c r="EB281" s="9"/>
      <c r="EC281" s="9"/>
      <c r="ED281" s="9"/>
      <c r="EE281" s="9"/>
      <c r="EF281" s="9"/>
      <c r="EG281" s="9"/>
      <c r="EH281" s="9"/>
      <c r="EI281" s="9"/>
      <c r="EJ281" s="9"/>
      <c r="EK281" s="9"/>
      <c r="EL281" s="9"/>
      <c r="EM281" s="9"/>
      <c r="EN281" s="9"/>
      <c r="EO281" s="9"/>
      <c r="EP281" s="9"/>
      <c r="EQ281" s="9"/>
      <c r="ER281" s="9"/>
      <c r="ES281" s="9"/>
      <c r="ET281" s="9"/>
      <c r="EU281" s="9"/>
      <c r="EV281" s="9"/>
      <c r="EW281" s="9"/>
      <c r="EX281" s="9"/>
      <c r="EY281" s="9"/>
      <c r="EZ281" s="9"/>
      <c r="FA281" s="9"/>
      <c r="FB281" s="9"/>
      <c r="FC281" s="9"/>
      <c r="FD281" s="9"/>
      <c r="FE281" s="9"/>
      <c r="FF281" s="9"/>
      <c r="FG281" s="9"/>
      <c r="FH281" s="9"/>
    </row>
    <row r="282" spans="1:164" s="114" customFormat="1" x14ac:dyDescent="0.25">
      <c r="A282" s="9"/>
      <c r="B282" s="213"/>
      <c r="C282" s="131"/>
      <c r="D282" s="222"/>
      <c r="E282" s="133"/>
      <c r="F282" s="99"/>
      <c r="G282" s="99"/>
      <c r="N282" s="275"/>
      <c r="O282" s="222"/>
      <c r="Q282" s="7"/>
    </row>
    <row r="283" spans="1:164" x14ac:dyDescent="0.25">
      <c r="H283" s="114"/>
      <c r="I283" s="114"/>
      <c r="J283" s="114"/>
      <c r="K283" s="114"/>
      <c r="L283" s="114"/>
      <c r="M283" s="114"/>
      <c r="P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c r="AO283" s="114"/>
      <c r="AP283" s="114"/>
      <c r="AQ283" s="114"/>
      <c r="AR283" s="114"/>
      <c r="AS283" s="114"/>
      <c r="AT283" s="114"/>
      <c r="AU283" s="114"/>
      <c r="AV283" s="114"/>
      <c r="AW283" s="114"/>
      <c r="AX283" s="114"/>
      <c r="AY283" s="114"/>
      <c r="AZ283" s="114"/>
      <c r="BA283" s="114"/>
      <c r="BB283" s="114"/>
      <c r="BC283" s="114"/>
      <c r="BD283" s="114"/>
      <c r="BE283" s="114"/>
      <c r="BF283" s="114"/>
      <c r="BG283" s="114"/>
      <c r="BH283" s="114"/>
      <c r="BI283" s="114"/>
      <c r="BJ283" s="114"/>
      <c r="BK283" s="114"/>
      <c r="BL283" s="114"/>
      <c r="BM283" s="114"/>
      <c r="BN283" s="114"/>
      <c r="BO283" s="114"/>
      <c r="BP283" s="114"/>
      <c r="BQ283" s="114"/>
      <c r="BR283" s="114"/>
      <c r="BS283" s="114"/>
      <c r="BT283" s="114"/>
      <c r="BU283" s="114"/>
      <c r="BV283" s="114"/>
      <c r="BW283" s="114"/>
      <c r="BX283" s="114"/>
      <c r="BY283" s="114"/>
      <c r="BZ283" s="114"/>
      <c r="CA283" s="114"/>
      <c r="CB283" s="114"/>
      <c r="CC283" s="114"/>
      <c r="CD283" s="114"/>
      <c r="CE283" s="114"/>
      <c r="CF283" s="114"/>
      <c r="CG283" s="114"/>
      <c r="CH283" s="114"/>
      <c r="CI283" s="114"/>
      <c r="CJ283" s="114"/>
      <c r="CK283" s="114"/>
      <c r="CL283" s="114"/>
      <c r="CM283" s="114"/>
      <c r="CN283" s="114"/>
      <c r="CO283" s="114"/>
      <c r="CP283" s="114"/>
      <c r="CQ283" s="114"/>
      <c r="CR283" s="114"/>
      <c r="CS283" s="114"/>
      <c r="CT283" s="114"/>
      <c r="CU283" s="114"/>
      <c r="CV283" s="114"/>
      <c r="CW283" s="114"/>
      <c r="CX283" s="114"/>
      <c r="CY283" s="114"/>
      <c r="CZ283" s="114"/>
      <c r="DA283" s="114"/>
      <c r="DB283" s="114"/>
      <c r="DC283" s="114"/>
      <c r="DD283" s="114"/>
      <c r="DE283" s="114"/>
      <c r="DF283" s="114"/>
      <c r="DG283" s="114"/>
      <c r="DH283" s="114"/>
      <c r="DI283" s="114"/>
      <c r="DJ283" s="114"/>
      <c r="DK283" s="114"/>
      <c r="DL283" s="114"/>
      <c r="DM283" s="114"/>
      <c r="DN283" s="114"/>
      <c r="DO283" s="114"/>
      <c r="DP283" s="114"/>
      <c r="DQ283" s="114"/>
      <c r="DR283" s="114"/>
      <c r="DS283" s="114"/>
      <c r="DT283" s="114"/>
      <c r="DU283" s="114"/>
      <c r="DV283" s="114"/>
      <c r="DW283" s="114"/>
      <c r="DX283" s="114"/>
      <c r="DY283" s="114"/>
      <c r="DZ283" s="114"/>
      <c r="EA283" s="114"/>
      <c r="EB283" s="114"/>
      <c r="EC283" s="114"/>
      <c r="ED283" s="114"/>
      <c r="EE283" s="114"/>
      <c r="EF283" s="114"/>
      <c r="EG283" s="114"/>
      <c r="EH283" s="114"/>
      <c r="EI283" s="114"/>
      <c r="EJ283" s="114"/>
      <c r="EK283" s="114"/>
      <c r="EL283" s="114"/>
      <c r="EM283" s="114"/>
      <c r="EN283" s="114"/>
      <c r="EO283" s="114"/>
      <c r="EP283" s="114"/>
      <c r="EQ283" s="114"/>
      <c r="ER283" s="114"/>
      <c r="ES283" s="114"/>
      <c r="ET283" s="114"/>
      <c r="EU283" s="114"/>
      <c r="EV283" s="114"/>
      <c r="EW283" s="114"/>
      <c r="EX283" s="114"/>
      <c r="EY283" s="114"/>
      <c r="EZ283" s="114"/>
      <c r="FA283" s="114"/>
      <c r="FB283" s="114"/>
      <c r="FC283" s="114"/>
      <c r="FD283" s="114"/>
      <c r="FE283" s="114"/>
      <c r="FF283" s="114"/>
      <c r="FG283" s="114"/>
    </row>
    <row r="284" spans="1:164" s="114" customFormat="1" x14ac:dyDescent="0.25">
      <c r="A284" s="9"/>
      <c r="B284" s="213"/>
      <c r="C284" s="131"/>
      <c r="D284" s="222"/>
      <c r="E284" s="133"/>
      <c r="F284" s="99"/>
      <c r="G284" s="99"/>
      <c r="H284" s="9"/>
      <c r="I284" s="9"/>
      <c r="J284" s="9"/>
      <c r="K284" s="9"/>
      <c r="L284" s="9"/>
      <c r="M284" s="9"/>
      <c r="N284" s="275"/>
      <c r="O284" s="222"/>
      <c r="P284" s="9"/>
      <c r="Q284" s="7"/>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c r="CS284" s="9"/>
      <c r="CT284" s="9"/>
      <c r="CU284" s="9"/>
      <c r="CV284" s="9"/>
      <c r="CW284" s="9"/>
      <c r="CX284" s="9"/>
      <c r="CY284" s="9"/>
      <c r="CZ284" s="9"/>
      <c r="DA284" s="9"/>
      <c r="DB284" s="9"/>
      <c r="DC284" s="9"/>
      <c r="DD284" s="9"/>
      <c r="DE284" s="9"/>
      <c r="DF284" s="9"/>
      <c r="DG284" s="9"/>
      <c r="DH284" s="9"/>
      <c r="DI284" s="9"/>
      <c r="DJ284" s="9"/>
      <c r="DK284" s="9"/>
      <c r="DL284" s="9"/>
      <c r="DM284" s="9"/>
      <c r="DN284" s="9"/>
      <c r="DO284" s="9"/>
      <c r="DP284" s="9"/>
      <c r="DQ284" s="9"/>
      <c r="DR284" s="9"/>
      <c r="DS284" s="9"/>
      <c r="DT284" s="9"/>
      <c r="DU284" s="9"/>
      <c r="DV284" s="9"/>
      <c r="DW284" s="9"/>
      <c r="DX284" s="9"/>
      <c r="DY284" s="9"/>
      <c r="DZ284" s="9"/>
      <c r="EA284" s="9"/>
      <c r="EB284" s="9"/>
      <c r="EC284" s="9"/>
      <c r="ED284" s="9"/>
      <c r="EE284" s="9"/>
      <c r="EF284" s="9"/>
      <c r="EG284" s="9"/>
      <c r="EH284" s="9"/>
      <c r="EI284" s="9"/>
      <c r="EJ284" s="9"/>
      <c r="EK284" s="9"/>
      <c r="EL284" s="9"/>
      <c r="EM284" s="9"/>
      <c r="EN284" s="9"/>
      <c r="EO284" s="9"/>
      <c r="EP284" s="9"/>
      <c r="EQ284" s="9"/>
      <c r="ER284" s="9"/>
      <c r="ES284" s="9"/>
      <c r="ET284" s="9"/>
      <c r="EU284" s="9"/>
      <c r="EV284" s="9"/>
      <c r="EW284" s="9"/>
      <c r="EX284" s="9"/>
      <c r="EY284" s="9"/>
      <c r="EZ284" s="9"/>
      <c r="FA284" s="9"/>
      <c r="FB284" s="9"/>
      <c r="FC284" s="9"/>
      <c r="FD284" s="9"/>
      <c r="FE284" s="9"/>
      <c r="FF284" s="9"/>
      <c r="FG284" s="9"/>
      <c r="FH284" s="9"/>
    </row>
    <row r="285" spans="1:164" s="114" customFormat="1" x14ac:dyDescent="0.25">
      <c r="A285" s="9"/>
      <c r="B285" s="213"/>
      <c r="C285" s="131"/>
      <c r="D285" s="222"/>
      <c r="E285" s="133"/>
      <c r="F285" s="99"/>
      <c r="G285" s="99"/>
      <c r="N285" s="275"/>
      <c r="O285" s="222"/>
      <c r="Q285" s="7"/>
    </row>
    <row r="286" spans="1:164" s="114" customFormat="1" x14ac:dyDescent="0.25">
      <c r="A286" s="9"/>
      <c r="B286" s="213"/>
      <c r="C286" s="131"/>
      <c r="D286" s="222"/>
      <c r="E286" s="133"/>
      <c r="F286" s="99"/>
      <c r="G286" s="99"/>
      <c r="N286" s="275"/>
      <c r="O286" s="222"/>
      <c r="Q286" s="7"/>
    </row>
    <row r="287" spans="1:164" s="114" customFormat="1" x14ac:dyDescent="0.25">
      <c r="A287" s="9"/>
      <c r="B287" s="213"/>
      <c r="C287" s="131"/>
      <c r="D287" s="222"/>
      <c r="E287" s="133"/>
      <c r="F287" s="99"/>
      <c r="G287" s="99"/>
      <c r="N287" s="275"/>
      <c r="O287" s="222"/>
      <c r="Q287" s="7"/>
    </row>
    <row r="288" spans="1:164" s="114" customFormat="1" x14ac:dyDescent="0.25">
      <c r="A288" s="9"/>
      <c r="B288" s="213"/>
      <c r="C288" s="131"/>
      <c r="D288" s="222"/>
      <c r="E288" s="133"/>
      <c r="F288" s="99"/>
      <c r="G288" s="99"/>
      <c r="N288" s="275"/>
      <c r="O288" s="222"/>
      <c r="Q288" s="7"/>
    </row>
    <row r="289" spans="1:164" s="114" customFormat="1" x14ac:dyDescent="0.25">
      <c r="A289" s="9"/>
      <c r="B289" s="213"/>
      <c r="C289" s="131"/>
      <c r="D289" s="222"/>
      <c r="E289" s="133"/>
      <c r="F289" s="99"/>
      <c r="G289" s="99"/>
      <c r="N289" s="275"/>
      <c r="O289" s="222"/>
      <c r="Q289" s="7"/>
    </row>
    <row r="290" spans="1:164" s="114" customFormat="1" x14ac:dyDescent="0.25">
      <c r="A290" s="9"/>
      <c r="B290" s="213"/>
      <c r="C290" s="131"/>
      <c r="D290" s="222"/>
      <c r="E290" s="133"/>
      <c r="F290" s="99"/>
      <c r="G290" s="99"/>
      <c r="N290" s="275"/>
      <c r="O290" s="222"/>
      <c r="Q290" s="7"/>
    </row>
    <row r="291" spans="1:164" s="114" customFormat="1" x14ac:dyDescent="0.25">
      <c r="A291" s="9"/>
      <c r="B291" s="213"/>
      <c r="C291" s="131"/>
      <c r="D291" s="222"/>
      <c r="E291" s="133"/>
      <c r="F291" s="99"/>
      <c r="G291" s="99"/>
      <c r="N291" s="275"/>
      <c r="O291" s="222"/>
      <c r="Q291" s="7"/>
    </row>
    <row r="292" spans="1:164" s="114" customFormat="1" x14ac:dyDescent="0.25">
      <c r="A292" s="9"/>
      <c r="B292" s="213"/>
      <c r="C292" s="131"/>
      <c r="D292" s="222"/>
      <c r="E292" s="133"/>
      <c r="F292" s="99"/>
      <c r="G292" s="99"/>
      <c r="N292" s="275"/>
      <c r="O292" s="222"/>
      <c r="Q292" s="7"/>
    </row>
    <row r="293" spans="1:164" s="114" customFormat="1" x14ac:dyDescent="0.25">
      <c r="A293" s="9"/>
      <c r="B293" s="213"/>
      <c r="C293" s="131"/>
      <c r="D293" s="222"/>
      <c r="E293" s="133"/>
      <c r="F293" s="99"/>
      <c r="G293" s="99"/>
      <c r="N293" s="275"/>
      <c r="O293" s="222"/>
      <c r="Q293" s="7"/>
    </row>
    <row r="294" spans="1:164" s="114" customFormat="1" x14ac:dyDescent="0.25">
      <c r="A294" s="9"/>
      <c r="B294" s="213"/>
      <c r="C294" s="131"/>
      <c r="D294" s="222"/>
      <c r="E294" s="133"/>
      <c r="F294" s="99"/>
      <c r="G294" s="99"/>
      <c r="N294" s="275"/>
      <c r="O294" s="222"/>
      <c r="Q294" s="7"/>
    </row>
    <row r="295" spans="1:164" x14ac:dyDescent="0.25">
      <c r="H295" s="114"/>
      <c r="I295" s="114"/>
      <c r="J295" s="114"/>
      <c r="K295" s="114"/>
      <c r="L295" s="114"/>
      <c r="M295" s="114"/>
      <c r="P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c r="AO295" s="114"/>
      <c r="AP295" s="114"/>
      <c r="AQ295" s="114"/>
      <c r="AR295" s="114"/>
      <c r="AS295" s="114"/>
      <c r="AT295" s="114"/>
      <c r="AU295" s="114"/>
      <c r="AV295" s="114"/>
      <c r="AW295" s="114"/>
      <c r="AX295" s="114"/>
      <c r="AY295" s="114"/>
      <c r="AZ295" s="114"/>
      <c r="BA295" s="114"/>
      <c r="BB295" s="114"/>
      <c r="BC295" s="114"/>
      <c r="BD295" s="114"/>
      <c r="BE295" s="114"/>
      <c r="BF295" s="114"/>
      <c r="BG295" s="114"/>
      <c r="BH295" s="114"/>
      <c r="BI295" s="114"/>
      <c r="BJ295" s="114"/>
      <c r="BK295" s="114"/>
      <c r="BL295" s="114"/>
      <c r="BM295" s="114"/>
      <c r="BN295" s="114"/>
      <c r="BO295" s="114"/>
      <c r="BP295" s="114"/>
      <c r="BQ295" s="114"/>
      <c r="BR295" s="114"/>
      <c r="BS295" s="114"/>
      <c r="BT295" s="114"/>
      <c r="BU295" s="114"/>
      <c r="BV295" s="114"/>
      <c r="BW295" s="114"/>
      <c r="BX295" s="114"/>
      <c r="BY295" s="114"/>
      <c r="BZ295" s="114"/>
      <c r="CA295" s="114"/>
      <c r="CB295" s="114"/>
      <c r="CC295" s="114"/>
      <c r="CD295" s="114"/>
      <c r="CE295" s="114"/>
      <c r="CF295" s="114"/>
      <c r="CG295" s="114"/>
      <c r="CH295" s="114"/>
      <c r="CI295" s="114"/>
      <c r="CJ295" s="114"/>
      <c r="CK295" s="114"/>
      <c r="CL295" s="114"/>
      <c r="CM295" s="114"/>
      <c r="CN295" s="114"/>
      <c r="CO295" s="114"/>
      <c r="CP295" s="114"/>
      <c r="CQ295" s="114"/>
      <c r="CR295" s="114"/>
      <c r="CS295" s="114"/>
      <c r="CT295" s="114"/>
      <c r="CU295" s="114"/>
      <c r="CV295" s="114"/>
      <c r="CW295" s="114"/>
      <c r="CX295" s="114"/>
      <c r="CY295" s="114"/>
      <c r="CZ295" s="114"/>
      <c r="DA295" s="114"/>
      <c r="DB295" s="114"/>
      <c r="DC295" s="114"/>
      <c r="DD295" s="114"/>
      <c r="DE295" s="114"/>
      <c r="DF295" s="114"/>
      <c r="DG295" s="114"/>
      <c r="DH295" s="114"/>
      <c r="DI295" s="114"/>
      <c r="DJ295" s="114"/>
      <c r="DK295" s="114"/>
      <c r="DL295" s="114"/>
      <c r="DM295" s="114"/>
      <c r="DN295" s="114"/>
      <c r="DO295" s="114"/>
      <c r="DP295" s="114"/>
      <c r="DQ295" s="114"/>
      <c r="DR295" s="114"/>
      <c r="DS295" s="114"/>
      <c r="DT295" s="114"/>
      <c r="DU295" s="114"/>
      <c r="DV295" s="114"/>
      <c r="DW295" s="114"/>
      <c r="DX295" s="114"/>
      <c r="DY295" s="114"/>
      <c r="DZ295" s="114"/>
      <c r="EA295" s="114"/>
      <c r="EB295" s="114"/>
      <c r="EC295" s="114"/>
      <c r="ED295" s="114"/>
      <c r="EE295" s="114"/>
      <c r="EF295" s="114"/>
      <c r="EG295" s="114"/>
      <c r="EH295" s="114"/>
      <c r="EI295" s="114"/>
      <c r="EJ295" s="114"/>
      <c r="EK295" s="114"/>
      <c r="EL295" s="114"/>
      <c r="EM295" s="114"/>
      <c r="EN295" s="114"/>
      <c r="EO295" s="114"/>
      <c r="EP295" s="114"/>
      <c r="EQ295" s="114"/>
      <c r="ER295" s="114"/>
      <c r="ES295" s="114"/>
      <c r="ET295" s="114"/>
      <c r="EU295" s="114"/>
      <c r="EV295" s="114"/>
      <c r="EW295" s="114"/>
      <c r="EX295" s="114"/>
      <c r="EY295" s="114"/>
      <c r="EZ295" s="114"/>
      <c r="FA295" s="114"/>
      <c r="FB295" s="114"/>
      <c r="FC295" s="114"/>
      <c r="FD295" s="114"/>
      <c r="FE295" s="114"/>
      <c r="FF295" s="114"/>
      <c r="FG295" s="114"/>
      <c r="FH295" s="114"/>
    </row>
    <row r="296" spans="1:164" s="114" customFormat="1" x14ac:dyDescent="0.25">
      <c r="A296" s="9"/>
      <c r="B296" s="213"/>
      <c r="C296" s="131"/>
      <c r="D296" s="222"/>
      <c r="E296" s="133"/>
      <c r="F296" s="99"/>
      <c r="G296" s="99"/>
      <c r="N296" s="275"/>
      <c r="O296" s="222"/>
      <c r="Q296" s="7"/>
    </row>
    <row r="297" spans="1:164" s="114" customFormat="1" x14ac:dyDescent="0.25">
      <c r="A297" s="9"/>
      <c r="B297" s="213"/>
      <c r="C297" s="131"/>
      <c r="D297" s="222"/>
      <c r="E297" s="133"/>
      <c r="F297" s="99"/>
      <c r="G297" s="99"/>
      <c r="N297" s="275"/>
      <c r="O297" s="222"/>
      <c r="Q297" s="7"/>
    </row>
    <row r="298" spans="1:164" s="114" customFormat="1" x14ac:dyDescent="0.25">
      <c r="A298" s="9"/>
      <c r="B298" s="213"/>
      <c r="C298" s="131"/>
      <c r="D298" s="222"/>
      <c r="E298" s="133"/>
      <c r="F298" s="99"/>
      <c r="G298" s="99"/>
      <c r="N298" s="275"/>
      <c r="O298" s="222"/>
      <c r="Q298" s="7"/>
    </row>
  </sheetData>
  <mergeCells count="17">
    <mergeCell ref="A204:F204"/>
    <mergeCell ref="Q167:Q168"/>
    <mergeCell ref="Q170:Q171"/>
    <mergeCell ref="A13:F13"/>
    <mergeCell ref="A14:F14"/>
    <mergeCell ref="A16:G16"/>
    <mergeCell ref="A18:G18"/>
    <mergeCell ref="Q97:Q98"/>
    <mergeCell ref="A52:F52"/>
    <mergeCell ref="B8:G8"/>
    <mergeCell ref="B9:G9"/>
    <mergeCell ref="A1:G1"/>
    <mergeCell ref="B3:G3"/>
    <mergeCell ref="B4:G4"/>
    <mergeCell ref="B5:G5"/>
    <mergeCell ref="B6:G6"/>
    <mergeCell ref="B7:G7"/>
  </mergeCells>
  <pageMargins left="0.7" right="0.7" top="0.75" bottom="0.75" header="0.3" footer="0.3"/>
  <pageSetup orientation="portrait" r:id="rId1"/>
  <ignoredErrors>
    <ignoredError sqref="G45 G135:G136 G193 G20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8797A-A8A1-4CC7-BDAE-6D24AB4D05F1}">
  <sheetPr>
    <pageSetUpPr fitToPage="1"/>
  </sheetPr>
  <dimension ref="A2:H38"/>
  <sheetViews>
    <sheetView zoomScaleNormal="100" workbookViewId="0">
      <selection activeCell="C26" sqref="C26"/>
    </sheetView>
  </sheetViews>
  <sheetFormatPr baseColWidth="10" defaultColWidth="11.42578125" defaultRowHeight="15" x14ac:dyDescent="0.25"/>
  <cols>
    <col min="1" max="1" width="46.7109375" customWidth="1"/>
    <col min="2" max="2" width="29.42578125" customWidth="1"/>
    <col min="3" max="3" width="33.28515625" style="169" customWidth="1"/>
    <col min="4" max="4" width="19.28515625" customWidth="1"/>
    <col min="5" max="5" width="11.42578125" customWidth="1"/>
    <col min="7" max="7" width="10" customWidth="1"/>
    <col min="8" max="8" width="11.42578125" hidden="1" customWidth="1"/>
  </cols>
  <sheetData>
    <row r="2" spans="1:3" ht="51" customHeight="1" x14ac:dyDescent="0.25">
      <c r="A2" s="447" t="s">
        <v>525</v>
      </c>
      <c r="B2" s="448"/>
      <c r="C2" s="448"/>
    </row>
    <row r="3" spans="1:3" ht="6.75" customHeight="1" thickBot="1" x14ac:dyDescent="0.3"/>
    <row r="4" spans="1:3" ht="15.75" thickBot="1" x14ac:dyDescent="0.3">
      <c r="A4" s="138" t="s">
        <v>2</v>
      </c>
      <c r="B4" s="449">
        <f>'Annexe 2.1-Avant 2024'!B3:C3</f>
        <v>0</v>
      </c>
      <c r="C4" s="450"/>
    </row>
    <row r="5" spans="1:3" ht="15.75" thickBot="1" x14ac:dyDescent="0.3">
      <c r="A5" s="138" t="s">
        <v>481</v>
      </c>
      <c r="B5" s="449">
        <f>'Annexe 2.1-Avant 2024'!B4:G4</f>
        <v>0</v>
      </c>
      <c r="C5" s="450"/>
    </row>
    <row r="6" spans="1:3" ht="15.75" thickBot="1" x14ac:dyDescent="0.3">
      <c r="A6" s="138" t="s">
        <v>482</v>
      </c>
      <c r="B6" s="449">
        <f>'Annexe 2.1-Avant 2024'!B5:G5</f>
        <v>0</v>
      </c>
      <c r="C6" s="450"/>
    </row>
    <row r="7" spans="1:3" ht="15.75" thickBot="1" x14ac:dyDescent="0.3">
      <c r="A7" s="115" t="s">
        <v>483</v>
      </c>
      <c r="B7" s="449" t="str">
        <f>'Annexe 2.1-Avant 2024'!B6:G6</f>
        <v>Hôpital  , APHP</v>
      </c>
      <c r="C7" s="450"/>
    </row>
    <row r="8" spans="1:3" ht="15.75" thickBot="1" x14ac:dyDescent="0.3">
      <c r="A8" s="115" t="s">
        <v>484</v>
      </c>
      <c r="B8" s="449">
        <f>'Annexe 2.1-Avant 2024'!B8:G8</f>
        <v>0</v>
      </c>
      <c r="C8" s="450"/>
    </row>
    <row r="9" spans="1:3" ht="15.75" customHeight="1" thickBot="1" x14ac:dyDescent="0.3">
      <c r="A9" s="115" t="s">
        <v>485</v>
      </c>
      <c r="B9" s="439">
        <f>'Annexe 2.1-Avant 2024'!B9:G9</f>
        <v>0</v>
      </c>
      <c r="C9" s="441"/>
    </row>
    <row r="10" spans="1:3" ht="5.25" customHeight="1" thickBot="1" x14ac:dyDescent="0.3">
      <c r="A10" s="115"/>
      <c r="B10" s="193"/>
      <c r="C10" s="193"/>
    </row>
    <row r="11" spans="1:3" ht="30" customHeight="1" thickBot="1" x14ac:dyDescent="0.3">
      <c r="A11" s="170" t="s">
        <v>486</v>
      </c>
      <c r="B11" s="439"/>
      <c r="C11" s="441"/>
    </row>
    <row r="12" spans="1:3" ht="5.25" customHeight="1" thickBot="1" x14ac:dyDescent="0.3">
      <c r="B12" s="194"/>
      <c r="C12" s="194"/>
    </row>
    <row r="13" spans="1:3" ht="30.75" thickBot="1" x14ac:dyDescent="0.3">
      <c r="A13" s="115" t="s">
        <v>487</v>
      </c>
      <c r="B13" s="445"/>
      <c r="C13" s="446"/>
    </row>
    <row r="14" spans="1:3" ht="15.75" thickBot="1" x14ac:dyDescent="0.3">
      <c r="A14" s="115"/>
      <c r="B14" s="171"/>
      <c r="C14" s="172"/>
    </row>
    <row r="15" spans="1:3" ht="15.75" thickBot="1" x14ac:dyDescent="0.3">
      <c r="A15" s="173" t="s">
        <v>488</v>
      </c>
      <c r="B15" s="174" t="s">
        <v>489</v>
      </c>
      <c r="C15" s="175" t="s">
        <v>490</v>
      </c>
    </row>
    <row r="16" spans="1:3" ht="15.75" thickBot="1" x14ac:dyDescent="0.3">
      <c r="A16" s="176" t="s">
        <v>491</v>
      </c>
      <c r="B16" s="177"/>
      <c r="C16" s="178"/>
    </row>
    <row r="17" spans="1:3" ht="15.75" thickBot="1" x14ac:dyDescent="0.3">
      <c r="A17" s="115"/>
      <c r="B17" s="179" t="s">
        <v>492</v>
      </c>
      <c r="C17" s="180">
        <f>SUM(C16)</f>
        <v>0</v>
      </c>
    </row>
    <row r="18" spans="1:3" ht="9.75" customHeight="1" x14ac:dyDescent="0.25">
      <c r="A18" s="115"/>
      <c r="B18" s="171"/>
      <c r="C18" s="172"/>
    </row>
    <row r="19" spans="1:3" ht="12.75" customHeight="1" thickBot="1" x14ac:dyDescent="0.3">
      <c r="A19" s="181"/>
    </row>
    <row r="20" spans="1:3" ht="15.75" thickBot="1" x14ac:dyDescent="0.3">
      <c r="A20" s="182" t="s">
        <v>488</v>
      </c>
      <c r="B20" s="183" t="s">
        <v>489</v>
      </c>
      <c r="C20" s="184" t="s">
        <v>490</v>
      </c>
    </row>
    <row r="21" spans="1:3" x14ac:dyDescent="0.25">
      <c r="A21" s="185"/>
      <c r="B21" s="186"/>
      <c r="C21" s="187"/>
    </row>
    <row r="22" spans="1:3" x14ac:dyDescent="0.25">
      <c r="A22" s="188"/>
      <c r="B22" s="189"/>
      <c r="C22" s="190"/>
    </row>
    <row r="23" spans="1:3" x14ac:dyDescent="0.25">
      <c r="A23" s="188"/>
      <c r="B23" s="189"/>
      <c r="C23" s="190"/>
    </row>
    <row r="24" spans="1:3" x14ac:dyDescent="0.25">
      <c r="A24" s="188"/>
      <c r="B24" s="189"/>
      <c r="C24" s="190"/>
    </row>
    <row r="25" spans="1:3" x14ac:dyDescent="0.25">
      <c r="A25" s="188"/>
      <c r="B25" s="189"/>
      <c r="C25" s="190"/>
    </row>
    <row r="26" spans="1:3" x14ac:dyDescent="0.25">
      <c r="A26" s="188"/>
      <c r="B26" s="189"/>
      <c r="C26" s="190"/>
    </row>
    <row r="27" spans="1:3" x14ac:dyDescent="0.25">
      <c r="A27" s="188"/>
      <c r="B27" s="189"/>
      <c r="C27" s="190"/>
    </row>
    <row r="28" spans="1:3" x14ac:dyDescent="0.25">
      <c r="A28" s="188"/>
      <c r="B28" s="189"/>
      <c r="C28" s="190"/>
    </row>
    <row r="29" spans="1:3" x14ac:dyDescent="0.25">
      <c r="A29" s="188"/>
      <c r="B29" s="189"/>
      <c r="C29" s="190"/>
    </row>
    <row r="30" spans="1:3" x14ac:dyDescent="0.25">
      <c r="A30" s="188"/>
      <c r="B30" s="189"/>
      <c r="C30" s="190"/>
    </row>
    <row r="31" spans="1:3" x14ac:dyDescent="0.25">
      <c r="A31" s="188"/>
      <c r="B31" s="189"/>
      <c r="C31" s="190"/>
    </row>
    <row r="32" spans="1:3" x14ac:dyDescent="0.25">
      <c r="A32" s="188"/>
      <c r="B32" s="189"/>
      <c r="C32" s="190"/>
    </row>
    <row r="33" spans="1:3" x14ac:dyDescent="0.25">
      <c r="A33" s="188"/>
      <c r="B33" s="189"/>
      <c r="C33" s="190"/>
    </row>
    <row r="34" spans="1:3" x14ac:dyDescent="0.25">
      <c r="A34" s="188"/>
      <c r="B34" s="189"/>
      <c r="C34" s="190"/>
    </row>
    <row r="35" spans="1:3" x14ac:dyDescent="0.25">
      <c r="A35" s="188"/>
      <c r="B35" s="189"/>
      <c r="C35" s="190"/>
    </row>
    <row r="36" spans="1:3" x14ac:dyDescent="0.25">
      <c r="A36" s="188"/>
      <c r="B36" s="189"/>
      <c r="C36" s="190"/>
    </row>
    <row r="37" spans="1:3" ht="15.75" thickBot="1" x14ac:dyDescent="0.3">
      <c r="A37" s="188"/>
      <c r="B37" s="191"/>
      <c r="C37" s="192"/>
    </row>
    <row r="38" spans="1:3" ht="15.75" thickBot="1" x14ac:dyDescent="0.3">
      <c r="B38" s="179" t="s">
        <v>492</v>
      </c>
      <c r="C38" s="180">
        <f>SUM(C21:C37)</f>
        <v>0</v>
      </c>
    </row>
  </sheetData>
  <mergeCells count="9">
    <mergeCell ref="B9:C9"/>
    <mergeCell ref="B11:C11"/>
    <mergeCell ref="B13:C13"/>
    <mergeCell ref="A2:C2"/>
    <mergeCell ref="B4:C4"/>
    <mergeCell ref="B5:C5"/>
    <mergeCell ref="B6:C6"/>
    <mergeCell ref="B7:C7"/>
    <mergeCell ref="B8:C8"/>
  </mergeCells>
  <pageMargins left="0.70866141732283472" right="0.70866141732283472" top="0.23622047244094491" bottom="0.74803149606299213" header="0.31496062992125984" footer="0.31496062992125984"/>
  <pageSetup paperSize="9" scale="77" fitToHeight="2" orientation="portrait" r:id="rId1"/>
  <headerFooter differentFirst="1">
    <oddHeader xml:space="preserve">&amp;C
</oddHeader>
    <firstFooter>&amp;Cpersion du 30/0816</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annexe 2 (qualification)</vt:lpstr>
      <vt:lpstr>Annexe 2.1-Post2024</vt:lpstr>
      <vt:lpstr>annexe 4(contreparties)Post2024</vt:lpstr>
      <vt:lpstr>Consigne - A lire</vt:lpstr>
      <vt:lpstr>Annexe 2.1-Avant 2024</vt:lpstr>
      <vt:lpstr>annexe 4 (contreparties)Avt2024</vt:lpstr>
      <vt:lpstr>'annexe 2 (qualification)'!Zone_d_impression</vt:lpstr>
      <vt:lpstr>'annexe 4 (contreparties)Avt2024'!Zone_d_impression</vt:lpstr>
      <vt:lpstr>'annexe 4(contreparties)Post2024'!Zone_d_impression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 unique - Annexe IV</dc:title>
  <dc:subject>Contrat unique 2014</dc:subject>
  <dc:creator/>
  <cp:keywords>DGOS, PF4</cp:keywords>
  <dc:description/>
  <cp:lastModifiedBy/>
  <cp:revision/>
  <dcterms:created xsi:type="dcterms:W3CDTF">2006-09-12T15:06:44Z</dcterms:created>
  <dcterms:modified xsi:type="dcterms:W3CDTF">2024-10-04T14:49:51Z</dcterms:modified>
  <cp:category>Circulaire</cp:category>
  <cp:contentStatus/>
</cp:coreProperties>
</file>